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0580" tabRatio="785" firstSheet="5" activeTab="6"/>
  </bookViews>
  <sheets>
    <sheet name="AR 2010-'15" sheetId="1" r:id="rId1"/>
    <sheet name="CA 2010-'15" sheetId="2" r:id="rId2"/>
    <sheet name="CO 2010-'15" sheetId="3" r:id="rId3"/>
    <sheet name="D.C. 2010-'15" sheetId="4" r:id="rId4"/>
    <sheet name="GA 2010-'15" sheetId="5" r:id="rId5"/>
    <sheet name="IN 2010-'15" sheetId="6" r:id="rId6"/>
    <sheet name="MI 2010-'15" sheetId="7" r:id="rId7"/>
    <sheet name="MO 2010-'15" sheetId="8" r:id="rId8"/>
    <sheet name="NH 2010-'15" sheetId="9" r:id="rId9"/>
    <sheet name="NYS 2011-'16" sheetId="10" r:id="rId10"/>
    <sheet name="OH 2007-'12" sheetId="11" r:id="rId11"/>
    <sheet name="RI 2010-'15" sheetId="12" r:id="rId12"/>
    <sheet name="SC 2010-'15" sheetId="13" r:id="rId13"/>
    <sheet name="TX 2010-'15" sheetId="14" r:id="rId14"/>
    <sheet name="WI 2009-2014" sheetId="15" r:id="rId15"/>
  </sheets>
  <definedNames/>
  <calcPr fullCalcOnLoad="1"/>
</workbook>
</file>

<file path=xl/sharedStrings.xml><?xml version="1.0" encoding="utf-8"?>
<sst xmlns="http://schemas.openxmlformats.org/spreadsheetml/2006/main" count="6266" uniqueCount="1819">
  <si>
    <t>OH</t>
  </si>
  <si>
    <t>ME</t>
  </si>
  <si>
    <t>Hope Academy</t>
  </si>
  <si>
    <t>Strong Foundations Charter School</t>
  </si>
  <si>
    <t>Surry Village Charter School</t>
  </si>
  <si>
    <t xml:space="preserve">Addenbrooke Classical Academy </t>
  </si>
  <si>
    <t>Denver Language School</t>
  </si>
  <si>
    <t>Foundations Academy</t>
  </si>
  <si>
    <t xml:space="preserve">Global Village Academy - Northglenn </t>
  </si>
  <si>
    <t>Prospect Ridge Academy</t>
  </si>
  <si>
    <t>University Preparatory School</t>
  </si>
  <si>
    <t>Mountain Middle School</t>
  </si>
  <si>
    <t>Loveland Classical Schools</t>
  </si>
  <si>
    <t>Rocky Mountain Preparatory</t>
  </si>
  <si>
    <t>Sims-Fayola International Academy</t>
  </si>
  <si>
    <t>Union Colony Elementary School</t>
  </si>
  <si>
    <t>Colorado Early Colleges - Fort Collins</t>
  </si>
  <si>
    <t>Academy 360</t>
  </si>
  <si>
    <t>Aspen View Academy</t>
  </si>
  <si>
    <t>Atlas Preparatory School</t>
  </si>
  <si>
    <t>Global Village Academy - Colorado Springs</t>
  </si>
  <si>
    <t>Global Village Academy - Fort Collins</t>
  </si>
  <si>
    <t>James Irwin Charter Academy</t>
  </si>
  <si>
    <t>Monarch Montessori of Denver</t>
  </si>
  <si>
    <t>Montessori Del Mundo</t>
  </si>
  <si>
    <t>Mountain Sage Community School</t>
  </si>
  <si>
    <t>Downtown Denver Expeditionary School</t>
  </si>
  <si>
    <t>Juniper Ridge Community School</t>
  </si>
  <si>
    <t>Mountain Song Community School</t>
  </si>
  <si>
    <t>Girls Athletic Leadership School</t>
  </si>
  <si>
    <t>Fort Collins Montessori School</t>
  </si>
  <si>
    <t>New Legacy Charter High School</t>
  </si>
  <si>
    <t>Colorado Early Colleges - Douglas County</t>
  </si>
  <si>
    <t>DSST - Byers Middle School</t>
  </si>
  <si>
    <t>Highline Academy at Green Valley Ranch</t>
  </si>
  <si>
    <t>Prospect Ridge Academy High School</t>
  </si>
  <si>
    <t>Two Rivers Community School</t>
  </si>
  <si>
    <t>Compass Academy</t>
  </si>
  <si>
    <t>Charter</t>
  </si>
  <si>
    <t>Meridian World School LLC</t>
  </si>
  <si>
    <t>Imagine International Academy of North Texas</t>
  </si>
  <si>
    <t>Compass Academy Charter School Inc</t>
  </si>
  <si>
    <t>Leadership Education Foundation</t>
  </si>
  <si>
    <t>Leadership Prep School Inc</t>
  </si>
  <si>
    <t>Newman International Academy</t>
  </si>
  <si>
    <t>Premier Learning Academy Inc</t>
  </si>
  <si>
    <t>San Antonio ISD</t>
  </si>
  <si>
    <t>Uplift Education</t>
  </si>
  <si>
    <t>William A Lawson Institute for Peace and Prosperity</t>
  </si>
  <si>
    <t>Harmony Public Schools</t>
  </si>
  <si>
    <t>KIPP Inc</t>
  </si>
  <si>
    <t>Austin Achieve Public Schools Inc</t>
  </si>
  <si>
    <t>Eden Park Academy</t>
  </si>
  <si>
    <t>Fallbrook Community Development Center</t>
  </si>
  <si>
    <t>Galveston ISD</t>
  </si>
  <si>
    <t>Houston Gateway Academy Inc</t>
  </si>
  <si>
    <t>Legacy21 Inc</t>
  </si>
  <si>
    <t>Management Accountability Corporation</t>
  </si>
  <si>
    <t>UMEP Inc</t>
  </si>
  <si>
    <t>University of Texas at Tyler</t>
  </si>
  <si>
    <t>Uplift Fort Worth CDC</t>
  </si>
  <si>
    <t>Hope Academy Inc</t>
  </si>
  <si>
    <t>Responsive Education Solutions</t>
  </si>
  <si>
    <t>Ben Yehuda Academy</t>
  </si>
  <si>
    <t>Grand Prairie ISD</t>
  </si>
  <si>
    <t>Great Hearts America - Texas</t>
  </si>
  <si>
    <t>Pro-Vision Educational Services Inc</t>
  </si>
  <si>
    <t>Village Tech Schools</t>
  </si>
  <si>
    <t>Austin ISD</t>
  </si>
  <si>
    <t>BTX Schools Inc</t>
  </si>
  <si>
    <t>El Paso Leadership Academy</t>
  </si>
  <si>
    <t>UT at Permian Basin</t>
  </si>
  <si>
    <t>Generations of Life Foundation</t>
  </si>
  <si>
    <t>Learning Schools of Texas</t>
  </si>
  <si>
    <t>Montessori for All</t>
  </si>
  <si>
    <t>The Beta Foundation</t>
  </si>
  <si>
    <t>Calallen ISD</t>
  </si>
  <si>
    <t>FIAFW Inc</t>
  </si>
  <si>
    <t>Ki Education Foundation</t>
  </si>
  <si>
    <t>Goodwill Industries of Centarl Texas</t>
  </si>
  <si>
    <t>Sustainable Education Solutions</t>
  </si>
  <si>
    <t>Arrow Academy</t>
  </si>
  <si>
    <t>Charter School</t>
  </si>
  <si>
    <t>Via Charter School</t>
  </si>
  <si>
    <t>Dugger Union Community School Corporation</t>
  </si>
  <si>
    <t>Marion Academy</t>
  </si>
  <si>
    <t>The Excel Center - South Bend</t>
  </si>
  <si>
    <t>Indianapolis Lighthouse Charter Sc hool East</t>
  </si>
  <si>
    <t>Carpe Diem - Northwest</t>
  </si>
  <si>
    <t>Carpe Diem - Shadeland</t>
  </si>
  <si>
    <t>Indiana College Preparatory Academy</t>
  </si>
  <si>
    <t>Christel House DORS West</t>
  </si>
  <si>
    <t>Tindley Genesis</t>
  </si>
  <si>
    <t>Early Career Academy</t>
  </si>
  <si>
    <t>Data Collection Form: Part B: SEA CSP Subgrant Award Information</t>
  </si>
  <si>
    <r>
      <t>1) Charter School Contact Information.</t>
    </r>
    <r>
      <rPr>
        <sz val="12"/>
        <rFont val="Arial"/>
        <family val="2"/>
      </rPr>
      <t xml:space="preserve">     </t>
    </r>
    <r>
      <rPr>
        <sz val="10"/>
        <rFont val="Arial"/>
        <family val="0"/>
      </rPr>
      <t>For each active subgrant, please identify: 1) the name and contact information for the charter school; and 2) the district/LEA information, including whether or not the school acts as its own LEA.</t>
    </r>
  </si>
  <si>
    <r>
      <t xml:space="preserve">2) Charter School Management.  </t>
    </r>
    <r>
      <rPr>
        <sz val="10"/>
        <rFont val="Arial"/>
        <family val="0"/>
      </rPr>
      <t>Please indicate if the charter school is operated by a non-profit Charter Management Organization (CMO), a for-profit Education Management Organization (EMO), or is "freestanding" (operated by neither). If operated by a CMO or EMO, please provide the name and contact information.</t>
    </r>
  </si>
  <si>
    <r>
      <t xml:space="preserve">3) Authorized Public Chartering Agency.  </t>
    </r>
    <r>
      <rPr>
        <sz val="10"/>
        <rFont val="Arial"/>
        <family val="0"/>
      </rPr>
      <t xml:space="preserve">Please identify the charter authorizer by type and name. </t>
    </r>
  </si>
  <si>
    <r>
      <t>4) Subgrant Award Information.</t>
    </r>
    <r>
      <rPr>
        <sz val="10"/>
        <rFont val="Arial"/>
        <family val="0"/>
      </rPr>
      <t xml:space="preserve">     Please provide the breakdown of funds obligated to subgrantees within each Federal Fiscal Year. The total amount obligated across one or more years will equal the Total Subgrant Award Amount Obligated (column AI) for that subgrantee. The Total Subgrant Payments (column AJ) should equal the total amount dispersed to each subgrantee to date. Projected Subgrant Commitments (column AK) are future obligations and payments anticipated over the grant project period. In addition to providing the breakdown of funds obligated, please list the budget period for the time the funds were obligated, and whether the awards were used for preplanning, planning, implementation or dissemination purposes.</t>
    </r>
  </si>
  <si>
    <r>
      <t xml:space="preserve">5) Charter School Operation. </t>
    </r>
    <r>
      <rPr>
        <sz val="12"/>
        <rFont val="Arial"/>
        <family val="2"/>
      </rPr>
      <t>Please indicate the school year in which the charter school first enrolled students, and the yearly enrollment data. While we can access some of this information in EDFacts, it is not always available for charter schools, so we must also request it here. When providing the status of the charter school, please explain the circumstances surrounding schools that have "Closed" or are expected to open in the "Future" (e.g., a charter was not approved or revoked, or the opening was delayed due to facilities issues, etc.).</t>
    </r>
  </si>
  <si>
    <t>Charter School Information</t>
  </si>
  <si>
    <t>Total award amount obligated from ED (from Part A)--&gt;</t>
  </si>
  <si>
    <r>
      <t xml:space="preserve">&lt;--Total </t>
    </r>
    <r>
      <rPr>
        <b/>
        <u val="single"/>
        <sz val="11"/>
        <rFont val="Arial"/>
        <family val="2"/>
      </rPr>
      <t>FY 2013</t>
    </r>
    <r>
      <rPr>
        <sz val="11"/>
        <rFont val="Arial"/>
        <family val="2"/>
      </rPr>
      <t xml:space="preserve"> award amount from ED (from Part A)</t>
    </r>
  </si>
  <si>
    <r>
      <t xml:space="preserve">&lt;--Total </t>
    </r>
    <r>
      <rPr>
        <b/>
        <u val="single"/>
        <sz val="11"/>
        <rFont val="Arial"/>
        <family val="2"/>
      </rPr>
      <t>FY 2012</t>
    </r>
    <r>
      <rPr>
        <sz val="11"/>
        <rFont val="Arial"/>
        <family val="2"/>
      </rPr>
      <t xml:space="preserve"> award amount from ED (from Part A)</t>
    </r>
  </si>
  <si>
    <r>
      <t xml:space="preserve">&lt;--Total </t>
    </r>
    <r>
      <rPr>
        <b/>
        <u val="single"/>
        <sz val="11"/>
        <rFont val="Arial"/>
        <family val="2"/>
      </rPr>
      <t>FY 2011</t>
    </r>
    <r>
      <rPr>
        <sz val="11"/>
        <rFont val="Arial"/>
        <family val="2"/>
      </rPr>
      <t xml:space="preserve"> award amount from ED (from Part A)</t>
    </r>
  </si>
  <si>
    <r>
      <t xml:space="preserve">&lt;--Total </t>
    </r>
    <r>
      <rPr>
        <b/>
        <u val="single"/>
        <sz val="11"/>
        <rFont val="Arial"/>
        <family val="2"/>
      </rPr>
      <t>FY 2010</t>
    </r>
    <r>
      <rPr>
        <sz val="11"/>
        <rFont val="Arial"/>
        <family val="2"/>
      </rPr>
      <t xml:space="preserve"> award amount from ED (from Part A)</t>
    </r>
  </si>
  <si>
    <t>&lt;--Total remaining</t>
  </si>
  <si>
    <t>LEA Information</t>
  </si>
  <si>
    <t>Charter school name</t>
  </si>
  <si>
    <t>School NCES ID</t>
  </si>
  <si>
    <t>address line 1</t>
  </si>
  <si>
    <t>address line 2</t>
  </si>
  <si>
    <t>city</t>
  </si>
  <si>
    <t>state</t>
  </si>
  <si>
    <t>zipcode</t>
  </si>
  <si>
    <t>LEA name</t>
  </si>
  <si>
    <t>LEA NCES ID</t>
  </si>
  <si>
    <t>Does the charter school act as its own LEA?</t>
  </si>
  <si>
    <t>Is it an LEA with only charter schools?</t>
  </si>
  <si>
    <t>Project Period Begin Date</t>
  </si>
  <si>
    <t>Project Period End Date</t>
  </si>
  <si>
    <r>
      <t xml:space="preserve">Total Subgrant Award Amount Obligated </t>
    </r>
    <r>
      <rPr>
        <i/>
        <sz val="9"/>
        <rFont val="Arial"/>
        <family val="2"/>
      </rPr>
      <t>(calculated from amounts provided in each FY</t>
    </r>
    <r>
      <rPr>
        <sz val="10"/>
        <rFont val="Arial"/>
        <family val="0"/>
      </rPr>
      <t>)</t>
    </r>
  </si>
  <si>
    <t xml:space="preserve">Dollar amount of subgrant award </t>
  </si>
  <si>
    <t xml:space="preserve">Beginning date of subgrant budget period </t>
  </si>
  <si>
    <t>End date of subgrant budget period</t>
  </si>
  <si>
    <t>Type of subgrant  (choose one)</t>
  </si>
  <si>
    <t>School year in which the school first enrolled students</t>
  </si>
  <si>
    <t>School enrollment in 2006-07 (if not opened, enter "0")</t>
  </si>
  <si>
    <t>School enrollment in 2007-08 (if not opened, enter "0")</t>
  </si>
  <si>
    <t>School enrollment in 2008-09 (if not opened, enter "0")</t>
  </si>
  <si>
    <r>
      <t>School status (</t>
    </r>
    <r>
      <rPr>
        <i/>
        <sz val="9"/>
        <rFont val="Arial"/>
        <family val="2"/>
      </rPr>
      <t>if "Closed" or "Future" please explain in next column</t>
    </r>
    <r>
      <rPr>
        <sz val="10"/>
        <rFont val="Arial"/>
        <family val="0"/>
      </rPr>
      <t>)</t>
    </r>
  </si>
  <si>
    <r>
      <t xml:space="preserve"> If you need to provide any additional information regarding this CSP subgrant,  please use the box below. You may also direct comments to us at </t>
    </r>
    <r>
      <rPr>
        <b/>
        <sz val="12"/>
        <rFont val="Arial"/>
        <family val="2"/>
      </rPr>
      <t>CSPdatacollection@Wested.org</t>
    </r>
    <r>
      <rPr>
        <sz val="10"/>
        <rFont val="Arial"/>
        <family val="0"/>
      </rPr>
      <t xml:space="preserve"> or call toll-free </t>
    </r>
    <r>
      <rPr>
        <b/>
        <sz val="12"/>
        <rFont val="Arial"/>
        <family val="2"/>
      </rPr>
      <t>866-902-4887</t>
    </r>
    <r>
      <rPr>
        <sz val="10"/>
        <rFont val="Arial"/>
        <family val="0"/>
      </rPr>
      <t xml:space="preserve">. </t>
    </r>
  </si>
  <si>
    <t xml:space="preserve">Subgrant </t>
  </si>
  <si>
    <t>Bedford Stuyvesant New Beginnings Charter School</t>
  </si>
  <si>
    <t>82 LEWIS AVE</t>
  </si>
  <si>
    <t xml:space="preserve"> </t>
  </si>
  <si>
    <t>BROOKLYN</t>
  </si>
  <si>
    <t>NY</t>
  </si>
  <si>
    <t>11206</t>
  </si>
  <si>
    <t>Same</t>
  </si>
  <si>
    <t>Yes</t>
  </si>
  <si>
    <t>No</t>
  </si>
  <si>
    <t>Freestanding (not operated by any CMO or EMO)</t>
  </si>
  <si>
    <t>N/A</t>
  </si>
  <si>
    <t>Local Education Agency (LEA)</t>
  </si>
  <si>
    <t>New York City Department of Education (NYC School District Chancellor)</t>
  </si>
  <si>
    <t>Office of Charter Schools</t>
  </si>
  <si>
    <t>52 Chambers Street, Suite 413</t>
  </si>
  <si>
    <t>New York</t>
  </si>
  <si>
    <t>Implementation</t>
  </si>
  <si>
    <t>2010-11</t>
  </si>
  <si>
    <t>Open</t>
  </si>
  <si>
    <t>Continuation from 08-11</t>
  </si>
  <si>
    <t>Funds used prior to 8/1/11 were from previous grant. WestEd Note:The authorizer type for New York City Department of Education (NYC School District Chancellor) was changed from "Other" to LEA.</t>
  </si>
  <si>
    <t>Dr Richard Izquierdo Health And Science Charter School</t>
  </si>
  <si>
    <t>800 HOME ST-RM 205</t>
  </si>
  <si>
    <t>BRONX</t>
  </si>
  <si>
    <t>10456</t>
  </si>
  <si>
    <t>Funds used prior to 8/1/11 were from previous grant</t>
  </si>
  <si>
    <t>Inwood Academy For Leadership Charter School</t>
  </si>
  <si>
    <t>93 NAGLE AVE</t>
  </si>
  <si>
    <t>NEW YORK</t>
  </si>
  <si>
    <t>10040</t>
  </si>
  <si>
    <t>Riverton Street Charter School</t>
  </si>
  <si>
    <t>118-34 RIVERTON ST</t>
  </si>
  <si>
    <t>SAINT ALBANS</t>
  </si>
  <si>
    <t>11412</t>
  </si>
  <si>
    <t>EMO (For-profit Education Management Organization)</t>
  </si>
  <si>
    <t>National Heritage Academies, Inc</t>
  </si>
  <si>
    <t>3850 Broadmoor Ave SE</t>
  </si>
  <si>
    <t>Suite 201</t>
  </si>
  <si>
    <t>Grand Rapids</t>
  </si>
  <si>
    <t>MI</t>
  </si>
  <si>
    <t>Lefferts Gardens Charter School</t>
  </si>
  <si>
    <t>601 PARKSIDE AVE-4TH FL</t>
  </si>
  <si>
    <t>11226</t>
  </si>
  <si>
    <t>Teaching Firms Of America Professional Preparatory Charter School</t>
  </si>
  <si>
    <t>616 QUINCY ST-3RD FL</t>
  </si>
  <si>
    <t>11221</t>
  </si>
  <si>
    <t>2011-12</t>
  </si>
  <si>
    <t xml:space="preserve">Funds used prior to 8/1/11 were from previous grant; Projected grant commitment added in revision.  Was mistakenly left off first submission. </t>
  </si>
  <si>
    <t>Rochdale Early Advantage Charter School</t>
  </si>
  <si>
    <t>122-05 SMITH ST</t>
  </si>
  <si>
    <t>JAMAICA</t>
  </si>
  <si>
    <t>11434</t>
  </si>
  <si>
    <t>Renaissance Charter High School For Innovation</t>
  </si>
  <si>
    <t>410 E 100TH ST-2ND FL</t>
  </si>
  <si>
    <t>10029</t>
  </si>
  <si>
    <t>Metropolitan Lighthouse Charter School</t>
  </si>
  <si>
    <t>180 W 165TH ST</t>
  </si>
  <si>
    <t>10452</t>
  </si>
  <si>
    <t>Amani Public Charter School</t>
  </si>
  <si>
    <t>261 E LINCOLN AVE-RM 7A</t>
  </si>
  <si>
    <t>MT VERNON</t>
  </si>
  <si>
    <t>10552</t>
  </si>
  <si>
    <t>State Education Agency (SEA)</t>
  </si>
  <si>
    <t>Board of Regents</t>
  </si>
  <si>
    <t>Charter School Office</t>
  </si>
  <si>
    <t>89 Washington Avenue, 465 EBA</t>
  </si>
  <si>
    <t>Albany</t>
  </si>
  <si>
    <t>Planning and program design</t>
  </si>
  <si>
    <t xml:space="preserve">Subgrant </t>
  </si>
  <si>
    <t>Democracy Prep Charter School</t>
  </si>
  <si>
    <t>222 W 134TH ST</t>
  </si>
  <si>
    <t>10030</t>
  </si>
  <si>
    <t>CMO (Non-profit Charter Management Organization)</t>
  </si>
  <si>
    <t>Democracy Preparatory Public Schools</t>
  </si>
  <si>
    <t>207 West 133rd Street</t>
  </si>
  <si>
    <t>Dissemination</t>
  </si>
  <si>
    <t>2012-13</t>
  </si>
  <si>
    <t>WestEd Note: The SEA was granted a waiver to award a three-year dissemination subgrantt for the specific purpose of conducting an effective evaluation of the dissemination project.</t>
  </si>
  <si>
    <t>Discovery Charter School</t>
  </si>
  <si>
    <t>133 HOOVER DR</t>
  </si>
  <si>
    <t>ROCHESTER</t>
  </si>
  <si>
    <t>14615</t>
  </si>
  <si>
    <t>Launch Expeditionary Learning Charter School</t>
  </si>
  <si>
    <t>1580 DEAN ST-3RD FL</t>
  </si>
  <si>
    <t>11213</t>
  </si>
  <si>
    <t>Mott Hall Charter School</t>
  </si>
  <si>
    <t>1260 FRANKLIN AVE</t>
  </si>
  <si>
    <t>Replications Incorporated</t>
  </si>
  <si>
    <t>292 Fifth Avenue</t>
  </si>
  <si>
    <t>4th Floor</t>
  </si>
  <si>
    <t>New York City Montessori Charter School</t>
  </si>
  <si>
    <t>423 E 138TH ST</t>
  </si>
  <si>
    <t>10454</t>
  </si>
  <si>
    <t>Co-located with Heketi Community Charter School</t>
  </si>
  <si>
    <t>Urban Dove Team Charter School</t>
  </si>
  <si>
    <t>600 LAFAYETTE AVE</t>
  </si>
  <si>
    <t>11216</t>
  </si>
  <si>
    <t>NCES SCHOOL ID (Final 5 #s) Not Yet Available</t>
  </si>
  <si>
    <t>Bushwick Ascend Charter School</t>
  </si>
  <si>
    <t>751 KNICKERBOCKER AVE</t>
  </si>
  <si>
    <t>11212</t>
  </si>
  <si>
    <t>Ascend Learning, Inc.</t>
  </si>
  <si>
    <t>205 Rockaway Parkway</t>
  </si>
  <si>
    <t>Brooklyn</t>
  </si>
  <si>
    <t>Challenge Preparatory Charter School</t>
  </si>
  <si>
    <t>710 HARTMAN LANE</t>
  </si>
  <si>
    <t>FAR ROCKAWAY</t>
  </si>
  <si>
    <t>11691</t>
  </si>
  <si>
    <t>Cultural Arts Academy Charter School At Spring Creek</t>
  </si>
  <si>
    <t>1400 LINDEN BLVD</t>
  </si>
  <si>
    <t>Democracy Prep Harlem Charter School</t>
  </si>
  <si>
    <t>207 W 133RD ST</t>
  </si>
  <si>
    <t>Hyde Leadership Charter School-Brooklyn</t>
  </si>
  <si>
    <t>330 ALABAMA AVE</t>
  </si>
  <si>
    <t>11207</t>
  </si>
  <si>
    <t>Hyde Schools</t>
  </si>
  <si>
    <t>616 High Street</t>
  </si>
  <si>
    <t>Bath</t>
  </si>
  <si>
    <t>Imagine Me Leadership Charter School</t>
  </si>
  <si>
    <t>818 SCHENCK AVE</t>
  </si>
  <si>
    <t>New York French-American Charter School</t>
  </si>
  <si>
    <t>311 W 120Th St</t>
  </si>
  <si>
    <t>10027</t>
  </si>
  <si>
    <t>Staten Island Community Charter School</t>
  </si>
  <si>
    <t>309 ST PAULS AVE</t>
  </si>
  <si>
    <t>STATEN ISLAND</t>
  </si>
  <si>
    <t>10304</t>
  </si>
  <si>
    <t>West Buffalo Charter School</t>
  </si>
  <si>
    <t>113 LAFAYETTE AVE</t>
  </si>
  <si>
    <t>BUFFALO</t>
  </si>
  <si>
    <t>14213</t>
  </si>
  <si>
    <t>NCES SCHOOL ID Not Yet Available</t>
  </si>
  <si>
    <t>Academy Of The City Charter School</t>
  </si>
  <si>
    <t>31-29 60TH ST</t>
  </si>
  <si>
    <t>WOODSIDE</t>
  </si>
  <si>
    <t>11377</t>
  </si>
  <si>
    <t>Higher Education Institute (HEI)</t>
  </si>
  <si>
    <t>SUNY Board of Trustees</t>
  </si>
  <si>
    <t>Charter Schools Institute, State University of New York</t>
  </si>
  <si>
    <t>41 State Street, Suite 700</t>
  </si>
  <si>
    <t>Broome Street Academy Charter High School</t>
  </si>
  <si>
    <t>121 AVE OF THE AMERICAS</t>
  </si>
  <si>
    <t>10013</t>
  </si>
  <si>
    <t>Heketi Community Charter School</t>
  </si>
  <si>
    <t xml:space="preserve">Charter Schools Institute, State University of New York </t>
  </si>
  <si>
    <t>Co-located with New York City Montessori Charter School</t>
  </si>
  <si>
    <t>Innovate Manhattan Charter School</t>
  </si>
  <si>
    <t>38 DELANCEY ST-3RD FL</t>
  </si>
  <si>
    <t>10002</t>
  </si>
  <si>
    <t>Invictus Preparatory Charter School</t>
  </si>
  <si>
    <t>370 FOUNTAIN AVE-3RD FL</t>
  </si>
  <si>
    <t>11208</t>
  </si>
  <si>
    <t>New Visions Charter High School-Advanced Math/Science</t>
  </si>
  <si>
    <t>99 TERRACE VIEW AVE-RM 254</t>
  </si>
  <si>
    <t>10463</t>
  </si>
  <si>
    <t>New Visions for Public Schools</t>
  </si>
  <si>
    <t>320 W. 13th St</t>
  </si>
  <si>
    <t>Co-Located with New Visions Humanities I</t>
  </si>
  <si>
    <t>New Visions Charter High School-Humanities</t>
  </si>
  <si>
    <t>99 TERRACE VIEW AVE-STE 138</t>
  </si>
  <si>
    <t>Co-located with New Visions Charter High School-Advanced Math/.Science</t>
  </si>
  <si>
    <t>Global Community Charter School</t>
  </si>
  <si>
    <t>421 W 145TH ST</t>
  </si>
  <si>
    <t>10031</t>
  </si>
  <si>
    <t>Neighborhood Charter School Of Harlem</t>
  </si>
  <si>
    <t>132 W 124TH ST</t>
  </si>
  <si>
    <t>New Dawn Charter High School</t>
  </si>
  <si>
    <t>242 HOYT ST</t>
  </si>
  <si>
    <t>11217</t>
  </si>
  <si>
    <t>New Visions Charter High School-Advanced Math/Science II</t>
  </si>
  <si>
    <t>900 TINTON AVE</t>
  </si>
  <si>
    <t>Co-Located with New Visions Humanities II</t>
  </si>
  <si>
    <t>New Visions Charter High School-Humanities II</t>
  </si>
  <si>
    <t>455 SOUTHERN BLVD</t>
  </si>
  <si>
    <t>10455</t>
  </si>
  <si>
    <t>Co-Located with New Visions AMS II; NCES SCHOOL ID (Final 5 #s) Not Yet Available</t>
  </si>
  <si>
    <t>Rochester Career Mentoring Charter School</t>
  </si>
  <si>
    <t>30 HART ST-3RD FL</t>
  </si>
  <si>
    <t>3rd Floor</t>
  </si>
  <si>
    <t>14605</t>
  </si>
  <si>
    <t>2013-14</t>
  </si>
  <si>
    <t>Young Women's College Prep Charter School</t>
  </si>
  <si>
    <t>311 FLOWER CITY PARK</t>
  </si>
  <si>
    <t>Central Queens Academy Charter School</t>
  </si>
  <si>
    <t>55-30 JUNCTION BLVD</t>
  </si>
  <si>
    <t>ELMHURST</t>
  </si>
  <si>
    <t>11373</t>
  </si>
  <si>
    <t>Children'S Aid College Preparatory Charter School</t>
  </si>
  <si>
    <t>1919 PROSPECT AVE-3RD FL</t>
  </si>
  <si>
    <t>10457</t>
  </si>
  <si>
    <t>Name Changed from Children's Aid Society Community Charter School</t>
  </si>
  <si>
    <t>Explore Exceed Charter School</t>
  </si>
  <si>
    <t>443 ST MARKS AVE-RM 114</t>
  </si>
  <si>
    <t>11238</t>
  </si>
  <si>
    <t>Explore Schools</t>
  </si>
  <si>
    <t>20 Jay Street, Suite 504</t>
  </si>
  <si>
    <t>Family Life Academy Charter School II</t>
  </si>
  <si>
    <t>296 E 140TH ST</t>
  </si>
  <si>
    <t>Icahn Charter School 6</t>
  </si>
  <si>
    <t>1701 FULTON AVE</t>
  </si>
  <si>
    <t xml:space="preserve">Icahn Charter School 7 </t>
  </si>
  <si>
    <t>3601091</t>
  </si>
  <si>
    <t>1535 STORY AVE</t>
  </si>
  <si>
    <t>10473</t>
  </si>
  <si>
    <t>This school has a "freeze" of their planning year per USED (Kate Meeley).  They are returning the amount paid to G5. //2011-12 app submitted but not processed, began 2012-13; NCES SCHOOL ID (Final 5 #s) Not Yet Available</t>
  </si>
  <si>
    <t>Manhattan Charter School II</t>
  </si>
  <si>
    <t>220 HENRY ST</t>
  </si>
  <si>
    <t>Roads Charter School I</t>
  </si>
  <si>
    <t>1495 HERKIMER ST</t>
  </si>
  <si>
    <t>11233</t>
  </si>
  <si>
    <t>Roads Charter School Ii</t>
  </si>
  <si>
    <t>1010 REV JAMES POLITE AVE</t>
  </si>
  <si>
    <t>10459</t>
  </si>
  <si>
    <t>Tech International Charter School</t>
  </si>
  <si>
    <t>3120 CORLEAR AVE</t>
  </si>
  <si>
    <t>Brooklyn City Preparatory Charter School</t>
  </si>
  <si>
    <t>TBD</t>
  </si>
  <si>
    <t>460 MARCUS GARVEY BLVD</t>
  </si>
  <si>
    <t>NA</t>
  </si>
  <si>
    <t xml:space="preserve">Nil </t>
  </si>
  <si>
    <t>Future</t>
  </si>
  <si>
    <t>Per NYCDOE may not open</t>
  </si>
  <si>
    <t>**SCHOOL FORFEITED CHARTER** WestEd Note: The management organization type was changed from "Other" to "Freestanding" because your note implies they currently don't have one (Was managed by City Prep Academies - ended in 2011 - Looking for another company).</t>
  </si>
  <si>
    <t>Brooklyn Urban Garden Charter School</t>
  </si>
  <si>
    <t>3601100</t>
  </si>
  <si>
    <t>500 19TH ST</t>
  </si>
  <si>
    <t>11215</t>
  </si>
  <si>
    <t>Using New York City Charter School Center as mailing address until they obtain building space; NCES SCHOOL ID (Final 5 #s) Not Yet Available</t>
  </si>
  <si>
    <t>Canarsie Ascend Charter School</t>
  </si>
  <si>
    <t>3601102</t>
  </si>
  <si>
    <t>9719 FLATLANDS AVE</t>
  </si>
  <si>
    <t>11236</t>
  </si>
  <si>
    <t>2011-12 app submitted but not processed, began 2012-13; NCES SCHOOL ID (Final 5 #s) Not Yet Available</t>
  </si>
  <si>
    <t>Boys Prep Charter School Of New York</t>
  </si>
  <si>
    <t>1695 SEWARD AVE</t>
  </si>
  <si>
    <t>Scheduled to Open Fall 2014</t>
  </si>
  <si>
    <t>2011-12 app submitted but not processed, began 2012-13</t>
  </si>
  <si>
    <t>Achievement First Apollo Charter School</t>
  </si>
  <si>
    <t>350 LINWOOD ST</t>
  </si>
  <si>
    <t>Achievement First</t>
  </si>
  <si>
    <t>1485 Pacific Street</t>
  </si>
  <si>
    <t>SUNY continuation from 08-11</t>
  </si>
  <si>
    <t>Brighter Choice Charter Middle School For Boys</t>
  </si>
  <si>
    <t>395 ELK ST</t>
  </si>
  <si>
    <t>ALBANY</t>
  </si>
  <si>
    <t>12206</t>
  </si>
  <si>
    <t>Co-located with Brighter Choice Charter Middle School for Girls</t>
  </si>
  <si>
    <t>Brighter Choice Charter Middle School For Girls</t>
  </si>
  <si>
    <t>Co-located with Brighter Choice Charter Middle School for Boys</t>
  </si>
  <si>
    <t>Brooklyn Dreams Charter School</t>
  </si>
  <si>
    <t>259 PARKVILLE AVE</t>
  </si>
  <si>
    <t>11230</t>
  </si>
  <si>
    <t>Brooklyn East Collegiate Charter School</t>
  </si>
  <si>
    <t>80 UNDERHILL AVE</t>
  </si>
  <si>
    <t>Uncommon Schools</t>
  </si>
  <si>
    <t>c/o RHF 826 Broadway</t>
  </si>
  <si>
    <t>9th Floor</t>
  </si>
  <si>
    <t>East Harlem Scholars Academy Charter School</t>
  </si>
  <si>
    <t>1573 MADISON AVE-RM 408</t>
  </si>
  <si>
    <t xml:space="preserve">Co-located with East Harlem Scholars Academy CS II; Projected grant commitment added in revision.  Was mistakenly left off first submission. </t>
  </si>
  <si>
    <t>Explore Excel Charter School</t>
  </si>
  <si>
    <t>1077 REMSEN AVE</t>
  </si>
  <si>
    <t xml:space="preserve">Projected grant commitment added in revision.  Was mistakenly left off first submission. </t>
  </si>
  <si>
    <t>Leadership Preparatory Ocean Hill Charter School</t>
  </si>
  <si>
    <t>51 CHRISTOPHER AVE</t>
  </si>
  <si>
    <t>New Hope Academy Charter School</t>
  </si>
  <si>
    <t>475 E 57TH ST-3RD FL</t>
  </si>
  <si>
    <t>11203</t>
  </si>
  <si>
    <t>Victory Education Partners</t>
  </si>
  <si>
    <t>18 West 18th Street</t>
  </si>
  <si>
    <t>New World Preparatory Charter School</t>
  </si>
  <si>
    <t>26 SHAPE AVE</t>
  </si>
  <si>
    <t>10302</t>
  </si>
  <si>
    <t>Ocean Hill Collegiate Charter School</t>
  </si>
  <si>
    <t>1137 HERKIMER ST-2ND FL</t>
  </si>
  <si>
    <t>University Preparatory Charter School For Young Men</t>
  </si>
  <si>
    <t>1290 LAKE AVE</t>
  </si>
  <si>
    <t>14613</t>
  </si>
  <si>
    <t>Brilla College Preparatory Charter School</t>
  </si>
  <si>
    <t>3601108</t>
  </si>
  <si>
    <t>413 E 144TH ST</t>
  </si>
  <si>
    <t>Citizens Of The World Charter School 1</t>
  </si>
  <si>
    <t>3601098</t>
  </si>
  <si>
    <t>424 LEONARD ST-3RD FL</t>
  </si>
  <si>
    <t>11222</t>
  </si>
  <si>
    <t>Citizens of the World Charter Schools, Inc</t>
  </si>
  <si>
    <t>33 Nassau Ave</t>
  </si>
  <si>
    <t>Greenpoint</t>
  </si>
  <si>
    <t>Using the educational corporation's adress while they work to obtain building space; NCES SCHOOL ID (Final 5 #s) Not Yet Available</t>
  </si>
  <si>
    <t>Citizens Of The World Charter School 2</t>
  </si>
  <si>
    <t>3601101</t>
  </si>
  <si>
    <t>791 EMPIRE BLVD-4TH FL</t>
  </si>
  <si>
    <t>Harlem Hebrew Language Academy Charter School</t>
  </si>
  <si>
    <t>3601097</t>
  </si>
  <si>
    <t>147 ST NICHOLAS AVE</t>
  </si>
  <si>
    <t>10026</t>
  </si>
  <si>
    <t>Math, Engineering, And Science Academy Charter High School</t>
  </si>
  <si>
    <t>3601093</t>
  </si>
  <si>
    <t>231 PALMETTO ST</t>
  </si>
  <si>
    <t>Middle Village Preparatory Charter School</t>
  </si>
  <si>
    <t>3601082</t>
  </si>
  <si>
    <t>6802 METROPOLITAN AVE</t>
  </si>
  <si>
    <t>MIDDLE VILLAGE</t>
  </si>
  <si>
    <t>11379</t>
  </si>
  <si>
    <t>Great Oaks Charter School</t>
  </si>
  <si>
    <t>3601085</t>
  </si>
  <si>
    <t>1 MONROE ST</t>
  </si>
  <si>
    <t>Great Oaks Foundation</t>
  </si>
  <si>
    <t xml:space="preserve">239 Greene Street, </t>
  </si>
  <si>
    <r>
      <t xml:space="preserve">Newburgh Charter School* </t>
    </r>
    <r>
      <rPr>
        <b/>
        <sz val="11"/>
        <color indexed="10"/>
        <rFont val="Arial"/>
        <family val="2"/>
      </rPr>
      <t>See Note in Column BM</t>
    </r>
  </si>
  <si>
    <t>3601104</t>
  </si>
  <si>
    <t>471 BROADWAY</t>
  </si>
  <si>
    <t>NEWBURGH</t>
  </si>
  <si>
    <t>12550</t>
  </si>
  <si>
    <t>On 3/17/14, Newburgh Prep submitted a Corrective Action plan to address deficiencies in it's monitoring and reporting of Grant funding. The Charter School Office is currently monitoring the school closely and is requiring grant funds to be disbursed only on a reimbursement basis; NCES SCHOOL ID (Final 5 #s) Not Yet Available</t>
  </si>
  <si>
    <t>South Bronx Classical Charter School II</t>
  </si>
  <si>
    <t>3601105</t>
  </si>
  <si>
    <t>333 E 135TH ST</t>
  </si>
  <si>
    <t>Success Academy Charter School - Fort Greene</t>
  </si>
  <si>
    <t>3601086</t>
  </si>
  <si>
    <t>101 PARK AVE-3RD FL</t>
  </si>
  <si>
    <t>11205</t>
  </si>
  <si>
    <t>Success Academy Charter Schools, Inc</t>
  </si>
  <si>
    <t>310 Lenox Ave</t>
  </si>
  <si>
    <t>2nd Floor</t>
  </si>
  <si>
    <t>Success Academy Charter School - Prospect Heights</t>
  </si>
  <si>
    <t>3601089</t>
  </si>
  <si>
    <t>801 PARK PL-4TH FL</t>
  </si>
  <si>
    <t>Success Academy Charter School - Crown Heights</t>
  </si>
  <si>
    <t>3601095</t>
  </si>
  <si>
    <t>1025 EASTERN PKWAY</t>
  </si>
  <si>
    <t>The New American Academy Charter School</t>
  </si>
  <si>
    <t>3601092</t>
  </si>
  <si>
    <t>5800 TILDEN AVE</t>
  </si>
  <si>
    <t>American Dream Charter School</t>
  </si>
  <si>
    <t>510 E 141ST ST</t>
  </si>
  <si>
    <t>Unity Preparatory Charter School Of Brooklyn</t>
  </si>
  <si>
    <t>3601094</t>
  </si>
  <si>
    <t>432 MONROE ST</t>
  </si>
  <si>
    <t>Brooklyn Laboratory Charter School</t>
  </si>
  <si>
    <t>240 JAY ST</t>
  </si>
  <si>
    <t>11201</t>
  </si>
  <si>
    <t>Nil</t>
  </si>
  <si>
    <t>Utica Academy Of Science Charter School</t>
  </si>
  <si>
    <t>3601084</t>
  </si>
  <si>
    <t>1214 LINCOLN AVE</t>
  </si>
  <si>
    <t>UTICA</t>
  </si>
  <si>
    <t>13502</t>
  </si>
  <si>
    <t>Charter High School For Law And Social Justice</t>
  </si>
  <si>
    <t>534 PROSPECT AVE</t>
  </si>
  <si>
    <t>New York Law School</t>
  </si>
  <si>
    <t>MAMARONECK</t>
  </si>
  <si>
    <t>10543</t>
  </si>
  <si>
    <t>Scheduled to Open Fall 2015</t>
  </si>
  <si>
    <t>Charter School Amended budget shortly after submission of this form. Amount has been revised back to $35,520 to reflect amended value for planning year purposes</t>
  </si>
  <si>
    <t xml:space="preserve">Collegiate Academy For Mathematics And Personal Awareness </t>
  </si>
  <si>
    <t>1962-84 LINDEN BLVD</t>
  </si>
  <si>
    <t>Compass Charter School</t>
  </si>
  <si>
    <t>300 ADELPHI-4TH FL</t>
  </si>
  <si>
    <t>Renaissance Academy Charter School Of The Arts</t>
  </si>
  <si>
    <t>299 KIRK RD</t>
  </si>
  <si>
    <t>14612</t>
  </si>
  <si>
    <t>South Bronx Early College Academy Charter School (The)</t>
  </si>
  <si>
    <t>50 E 168TH ST-10TH FL</t>
  </si>
  <si>
    <t>Family Life Academy Charter School III</t>
  </si>
  <si>
    <t>14 W 170TH ST</t>
  </si>
  <si>
    <t>Co-Located with FLACS I</t>
  </si>
  <si>
    <t>Puc Achieve Charter School</t>
  </si>
  <si>
    <t>14 MARK ST</t>
  </si>
  <si>
    <t>PUC Schools</t>
  </si>
  <si>
    <t>1405 North San Fernando Blvd</t>
  </si>
  <si>
    <t>Suite 303</t>
  </si>
  <si>
    <t>Burbank</t>
  </si>
  <si>
    <t>CA</t>
  </si>
  <si>
    <t>Vertus Charter School</t>
  </si>
  <si>
    <t>2 AUSTIN ST</t>
  </si>
  <si>
    <t>14606</t>
  </si>
  <si>
    <t>Family Life Academy Charter School I</t>
  </si>
  <si>
    <t>Family Life Academy Charter School</t>
  </si>
  <si>
    <t>14 W 170th St</t>
  </si>
  <si>
    <t>Co-Located with FLACS III; WestEd Note: The SEA was granted a waiver to award a three-year dissemination subgrantt for the specific purpose of conducting an effective evaluation of the dissemination project.</t>
  </si>
  <si>
    <t>Hellenic Classical Charter School</t>
  </si>
  <si>
    <t>646 5TH AVE</t>
  </si>
  <si>
    <t>Williamsburg Collegiate Charter School</t>
  </si>
  <si>
    <t>157 WILSON ST-4TH FL</t>
  </si>
  <si>
    <t>11211</t>
  </si>
  <si>
    <t>New York Center For Autism Charter School</t>
  </si>
  <si>
    <t>433 E 100TH ST</t>
  </si>
  <si>
    <t>Renaissance Charter School (The)</t>
  </si>
  <si>
    <t>35-59 81ST ST</t>
  </si>
  <si>
    <t>JACKSON HEIGHTS</t>
  </si>
  <si>
    <t>11372</t>
  </si>
  <si>
    <t>Bronx Charter School For Excellence</t>
  </si>
  <si>
    <t>1960 BENEDICT AVE</t>
  </si>
  <si>
    <t>10462</t>
  </si>
  <si>
    <t>True North Rochester Prep Charter School</t>
  </si>
  <si>
    <t>630 BROOKS AVE</t>
  </si>
  <si>
    <t>14619</t>
  </si>
  <si>
    <t>Co-Located with Rochester Prep CS III; WestEd Note: The SEA was granted a waiver to award a three-year dissemination subgrantt for the specific purpose of conducting an effective evaluation of the dissemination project.</t>
  </si>
  <si>
    <t>Kipp Tech Valley Charter School</t>
  </si>
  <si>
    <t>1 DUDLEY HEIGHTS</t>
  </si>
  <si>
    <t>12210</t>
  </si>
  <si>
    <t>Democracy Prep Endurance Charter School</t>
  </si>
  <si>
    <t>250 W 127TH ST</t>
  </si>
  <si>
    <t>Community Partnership Charter School</t>
  </si>
  <si>
    <t>241 EMERSON PL</t>
  </si>
  <si>
    <t>Charter School For Educational Excellence</t>
  </si>
  <si>
    <t>260 WARBURTON AVE</t>
  </si>
  <si>
    <t>YONKERS</t>
  </si>
  <si>
    <t>10701</t>
  </si>
  <si>
    <t>Beginning With Children Charter School II</t>
  </si>
  <si>
    <t>215 HEYWARD ST</t>
  </si>
  <si>
    <t>East Harlem Scholars Academy Charter School II</t>
  </si>
  <si>
    <t>3601090</t>
  </si>
  <si>
    <t>1573 MADISON AVE-RM 418</t>
  </si>
  <si>
    <t>Co-located with East Harlem Scholars Academy CS I; NCES SCHOOL ID (Final 5 #s) Not Yet Available</t>
  </si>
  <si>
    <t>New Visions Charter High School-Humanities III</t>
  </si>
  <si>
    <t>3601103</t>
  </si>
  <si>
    <t>3000 AVE X</t>
  </si>
  <si>
    <t>11235</t>
  </si>
  <si>
    <t>Co-Located with New Visions AMS III; NCES SCHOOL ID (Final 5 #s) Not Yet Available</t>
  </si>
  <si>
    <t>New Visions Charter High School-Advanced Math/Science III</t>
  </si>
  <si>
    <t>3601088</t>
  </si>
  <si>
    <t>Co-Located with New Visions Humanities III; NCES SCHOOL ID (Final 5 #s) Not Yet Available</t>
  </si>
  <si>
    <t>Rochester Prep Charter School III</t>
  </si>
  <si>
    <t>Co-Located with True North Rochester Prep Charter School</t>
  </si>
  <si>
    <t>Williamsburg Ascend Charter School</t>
  </si>
  <si>
    <t>205 ROCKAWAY PARKWAY</t>
  </si>
  <si>
    <t>Year</t>
  </si>
  <si>
    <t>Type of grant</t>
  </si>
  <si>
    <t>Plan. &amp; Imp.</t>
  </si>
  <si>
    <t>AppleTree</t>
  </si>
  <si>
    <t>BASIS DC</t>
  </si>
  <si>
    <t>Capital City</t>
  </si>
  <si>
    <t>The Children's Guild DC</t>
  </si>
  <si>
    <t>Creative Minds</t>
  </si>
  <si>
    <t>DC Scholars</t>
  </si>
  <si>
    <t>Harmony DC</t>
  </si>
  <si>
    <t>Inspired Teaching Demonstration</t>
  </si>
  <si>
    <t>Monument Academy</t>
  </si>
  <si>
    <t>Mundo Verde Bilingual</t>
  </si>
  <si>
    <t>Rocketship</t>
  </si>
  <si>
    <t xml:space="preserve">
Richard Wright Public Charter School for Journalism and Media Arts</t>
  </si>
  <si>
    <t>Washington Global</t>
  </si>
  <si>
    <t>Washington Yu Ying</t>
  </si>
  <si>
    <t>Shining Stars Montessori Academy</t>
  </si>
  <si>
    <t>Horizon Science Academy Columbus Middle School (IRN 009179)</t>
  </si>
  <si>
    <t>Foundation Academy (IRN 009192)</t>
  </si>
  <si>
    <t>Auglaize County Educational Academy IRN 000288)</t>
  </si>
  <si>
    <t>Intergenerational School, The (IRN 133215)</t>
  </si>
  <si>
    <t>Central Academy of Ohio (IRN 009164)</t>
  </si>
  <si>
    <t>Dayton Early College Academy, Inc (IRN 009283)</t>
  </si>
  <si>
    <t>Horizon Science Academy Elementary School (IRN 009990)</t>
  </si>
  <si>
    <t>WinWin Academy (IRN 011440)</t>
  </si>
  <si>
    <t>Columbus Collegiate Academy (IRN 009122)</t>
  </si>
  <si>
    <t>C.M. Grant Leadership Academy (IRN 009163)</t>
  </si>
  <si>
    <t>Gahanna Community School (Prior name Gahanna Alternative Community School) IRN (009165)</t>
  </si>
  <si>
    <t>Constellation Schools: Mansfield Community Middle (prior name Constellation Schools: Mansfield Visual &amp; Performing Arts) (IRN 009909)</t>
  </si>
  <si>
    <t>Sullivant Avenue Community School (IRN 009953)</t>
  </si>
  <si>
    <t>Harrisburg Pike Community School (IRN 009954)</t>
  </si>
  <si>
    <t>Madison Avenue School of Arts (IRN 009955)</t>
  </si>
  <si>
    <t>Klepinger Community School (IRN 009957)</t>
  </si>
  <si>
    <t>Sciotoville Elementary Academy (IRN 009964)</t>
  </si>
  <si>
    <t>Dixon Early Learning Center Conversion Community School (IRN 009970)</t>
  </si>
  <si>
    <t>Ashland County Community Academy (prior name Tri-County Educational Opportunity Learning Ctr.) (IRN 009971)</t>
  </si>
  <si>
    <t>Western Reserve Kindergarten Learning Academy (IRN 009983)</t>
  </si>
  <si>
    <t>Mahoning County High School (IRN 009996)</t>
  </si>
  <si>
    <t>Horizon Science Academy Cleveland Elementary School (IRN 010007)</t>
  </si>
  <si>
    <t>Knight Academy (IRN 010006)</t>
  </si>
  <si>
    <t>Horizon Science Academy Denison Elementary School (IRN 010007)</t>
  </si>
  <si>
    <t>KIPP:  Journey Academy (IRN 009997)</t>
  </si>
  <si>
    <t>Performance Academy Eastland (IRN 010182)</t>
  </si>
  <si>
    <t>L. Hollingworth School for Talented and Gifted (IRN 010205)</t>
  </si>
  <si>
    <t>Village Preparatory School (IRN 011291)</t>
  </si>
  <si>
    <t>Greater Summit County Early Learning Center (IRN 011381)</t>
  </si>
  <si>
    <t>Bella Academy of Excellence (IRN 011390)</t>
  </si>
  <si>
    <t>Renaissance Academy (formerly: Providence Academy for Student Success) (IRN 011439)</t>
  </si>
  <si>
    <t>Rushmore Academy (IRN 011444)</t>
  </si>
  <si>
    <t>Upper Scioto Wind/Energy Academy (IRN 011480)</t>
  </si>
  <si>
    <t>North Central Academy (IRN 012054)</t>
  </si>
  <si>
    <t>L.E.A.D. Academy (IRN 011530)</t>
  </si>
  <si>
    <t>Wickliffe Progressive Community School</t>
  </si>
  <si>
    <t>Citizens Academy</t>
  </si>
  <si>
    <t>Horizon Science Acad Cleveland</t>
  </si>
  <si>
    <t>Toledo School For The Arts</t>
  </si>
  <si>
    <t>Constellation Schools: Outreach Academy for Students with Disabilities</t>
  </si>
  <si>
    <t>L.E.A.R.N. Academy</t>
  </si>
  <si>
    <t>School of Tomorrow</t>
  </si>
  <si>
    <t>Academy for Urban Solutions (IRN 011984)</t>
  </si>
  <si>
    <t>Columbus Academy of Literacy and Mathematics</t>
  </si>
  <si>
    <t>Notten School for Science, Technology, Engineering and Mathe</t>
  </si>
  <si>
    <t>Citizens Leadership Academy</t>
  </si>
  <si>
    <t>Near West Intergenerational School</t>
  </si>
  <si>
    <t>Mansfield Leadership Education &amp; Academic Resource Neighborh</t>
  </si>
  <si>
    <t>Central Ohio Early College Academy</t>
  </si>
  <si>
    <t>T C Leadership Academy (Prior name Tri-County Junior ROTC Academy)</t>
  </si>
  <si>
    <t>Real Life Academy</t>
  </si>
  <si>
    <t>Constellation Schools: Old Brooklyn Community Elementary</t>
  </si>
  <si>
    <t>Pleasant Education Academy (011436)</t>
  </si>
  <si>
    <t>Columbus Bilingual Academy-North (IRN 011468)</t>
  </si>
  <si>
    <t>LifeLinks Community School (prior name Van Wert City Community School) (IRN 011479)</t>
  </si>
  <si>
    <t>Falcon Academy of Creative Arts (IRN 011487)</t>
  </si>
  <si>
    <t>Cleveland Entrepreneurship Preparatory School</t>
  </si>
  <si>
    <t>Dayton Early College Academy, Inc</t>
  </si>
  <si>
    <t>Cesar Chavez College Preparatory School</t>
  </si>
  <si>
    <t>Hardin Community School (Prior name Striving to Engage Potential)</t>
  </si>
  <si>
    <t>Achieve Career Preparatory Academy</t>
  </si>
  <si>
    <t>Horizon Science Academy Lorain</t>
  </si>
  <si>
    <t>Horizon Science Academy Dayton High School</t>
  </si>
  <si>
    <t>Imagine Akron Academy (Prior names: Pathway to Success Akron, Leadership Academy of Ohio)</t>
  </si>
  <si>
    <t>Imagine Cleveland Academy (Prior names: Pathway to Success Cleveland, Aspire Academy of Cleveland)</t>
  </si>
  <si>
    <t>Everest High School (Prior name RCCS)</t>
  </si>
  <si>
    <t>Richland Academy School of Excellence (Prior name Richland School at Richland Academy)</t>
  </si>
  <si>
    <t>Graham Expeditionary Middle School</t>
  </si>
  <si>
    <t>Horizon Science Academy Dayton Downtown (Prior name Horizon Science Academy Columbus West)</t>
  </si>
  <si>
    <t>Theodore Roosevelt Public Community School</t>
  </si>
  <si>
    <t>Horizon Science Academy Youngstown</t>
  </si>
  <si>
    <t>Horizon Science Academy Toledo Downtown</t>
  </si>
  <si>
    <t>College Hill Leadership Academy</t>
  </si>
  <si>
    <t>Constellation Schools: Stockyard Community Middle (Prior name Constellation Schools: Capital Elementary)</t>
  </si>
  <si>
    <t>Constellation Schools: Collinwood Community Village Academy (Prior name Constellation Schools: Central Elementary)</t>
  </si>
  <si>
    <t>Foxfire Intermediate School</t>
  </si>
  <si>
    <t>Imagine on Superior (Prior names Pathway to Success Canton, Pinnacle Academy)</t>
  </si>
  <si>
    <t>North Central Academy-Fremont</t>
  </si>
  <si>
    <t>Akros Middle School</t>
  </si>
  <si>
    <t>Academy of New Media Middle</t>
  </si>
  <si>
    <t>Horizon Science Academy Columbus</t>
  </si>
  <si>
    <t>Academy of Educational Excellence</t>
  </si>
  <si>
    <t>Cuyahoga Valley Academy</t>
  </si>
  <si>
    <t>DECA PREP</t>
  </si>
  <si>
    <t>Imagine Hill Avenue</t>
  </si>
  <si>
    <t>SunBridge Schools (prev. Kids Unlimited Academy)</t>
  </si>
  <si>
    <t>Young Scholars Prep School - South</t>
  </si>
  <si>
    <t>Young Scholars Prep School</t>
  </si>
  <si>
    <t>Authorizer Name</t>
  </si>
  <si>
    <t>Buckeye Community Hope Foundation</t>
  </si>
  <si>
    <t>Ohio Council of Community Schools</t>
  </si>
  <si>
    <t>Auglaize County ESC</t>
  </si>
  <si>
    <t>ESC of Lake Erie West</t>
  </si>
  <si>
    <t>Dayton City</t>
  </si>
  <si>
    <t>ESC of Central Ohio</t>
  </si>
  <si>
    <t>Thomas B. Fordham Foundation</t>
  </si>
  <si>
    <t>St. Aloysius Orphanage</t>
  </si>
  <si>
    <t>Gahanna-Jefferson City</t>
  </si>
  <si>
    <t>Columbiana Exempted Village</t>
  </si>
  <si>
    <t>Tri-County ESC</t>
  </si>
  <si>
    <t>Western Reserve Local</t>
  </si>
  <si>
    <t>Mahoning County ESC</t>
  </si>
  <si>
    <t>Cleveland Municipal</t>
  </si>
  <si>
    <t>Summit County ESC</t>
  </si>
  <si>
    <t xml:space="preserve">Educational Resource Consultants of Ohio </t>
  </si>
  <si>
    <t>Marion City</t>
  </si>
  <si>
    <t>Upper Scioto Valley Local</t>
  </si>
  <si>
    <t>North Central Ohio ESC</t>
  </si>
  <si>
    <t>Portage County ESC</t>
  </si>
  <si>
    <t xml:space="preserve">Upper Arlington City </t>
  </si>
  <si>
    <t>Bowling Green State University</t>
  </si>
  <si>
    <t>Richland Academy</t>
  </si>
  <si>
    <t>Kids Count of Dayton, Inc.</t>
  </si>
  <si>
    <t>Mansfield City Schools</t>
  </si>
  <si>
    <t>Pleasant Local</t>
  </si>
  <si>
    <t>Van Wert City</t>
  </si>
  <si>
    <t>Field Local</t>
  </si>
  <si>
    <t>Hardin County ESC</t>
  </si>
  <si>
    <t>Reynoldsburg City</t>
  </si>
  <si>
    <t>Maysville Local</t>
  </si>
  <si>
    <t>Cuyahoga Valley Career Center</t>
  </si>
  <si>
    <t xml:space="preserve">Project Period Begin Date </t>
  </si>
  <si>
    <t>Total Subgrant Payments</t>
  </si>
  <si>
    <t xml:space="preserve">Type of subgrant  </t>
  </si>
  <si>
    <t xml:space="preserve">Type of subgrant </t>
  </si>
  <si>
    <t>Columbus</t>
  </si>
  <si>
    <t>43229-5801</t>
  </si>
  <si>
    <t>Mansfield</t>
  </si>
  <si>
    <t>44906-1939</t>
  </si>
  <si>
    <t>Lima</t>
  </si>
  <si>
    <t>45804-1614</t>
  </si>
  <si>
    <t>Cleveland</t>
  </si>
  <si>
    <t>44120-1058</t>
  </si>
  <si>
    <t>Toledo</t>
  </si>
  <si>
    <t>43606-3216</t>
  </si>
  <si>
    <t>Dayton</t>
  </si>
  <si>
    <t>45469-0001</t>
  </si>
  <si>
    <t>43231-6033</t>
  </si>
  <si>
    <t>43220-3155</t>
  </si>
  <si>
    <t>43201-2509</t>
  </si>
  <si>
    <t>43219-2105</t>
  </si>
  <si>
    <t>Gahanna</t>
  </si>
  <si>
    <t>43230-2919</t>
  </si>
  <si>
    <t>44906-3117</t>
  </si>
  <si>
    <t>43204-1103</t>
  </si>
  <si>
    <t>43223-2100</t>
  </si>
  <si>
    <t>43604-4433</t>
  </si>
  <si>
    <t>45416-1919</t>
  </si>
  <si>
    <t>Sciotoville</t>
  </si>
  <si>
    <t>45662-5402</t>
  </si>
  <si>
    <t>Columbiana</t>
  </si>
  <si>
    <t>44408-1001</t>
  </si>
  <si>
    <t>Ashland</t>
  </si>
  <si>
    <t>44805-4504</t>
  </si>
  <si>
    <t>Ellsworth</t>
  </si>
  <si>
    <t>Youngstown</t>
  </si>
  <si>
    <t>44511-3167</t>
  </si>
  <si>
    <t>44103-1042</t>
  </si>
  <si>
    <t>43607-2960</t>
  </si>
  <si>
    <t>44113-4230</t>
  </si>
  <si>
    <t>43211-1445</t>
  </si>
  <si>
    <t>43232-4304</t>
  </si>
  <si>
    <t>43605-1704</t>
  </si>
  <si>
    <t>44114-4116</t>
  </si>
  <si>
    <t>Akron</t>
  </si>
  <si>
    <t>44312-4221</t>
  </si>
  <si>
    <t>44119-3007</t>
  </si>
  <si>
    <t>43232-8296</t>
  </si>
  <si>
    <t>Marion</t>
  </si>
  <si>
    <t>43302-4317</t>
  </si>
  <si>
    <t>McGuffey</t>
  </si>
  <si>
    <t>Tiffin</t>
  </si>
  <si>
    <t>44883-3413</t>
  </si>
  <si>
    <t>Norton</t>
  </si>
  <si>
    <t>44203-6208</t>
  </si>
  <si>
    <t>Upper Arlington</t>
  </si>
  <si>
    <t>43221-1833</t>
  </si>
  <si>
    <t>44106-4107</t>
  </si>
  <si>
    <t>43604-5459</t>
  </si>
  <si>
    <t>44111-6037</t>
  </si>
  <si>
    <t>44111-4025</t>
  </si>
  <si>
    <t>43211-2835</t>
  </si>
  <si>
    <t>43224-3051</t>
  </si>
  <si>
    <t>43219-3709</t>
  </si>
  <si>
    <t>Gates</t>
  </si>
  <si>
    <t>44040-9777</t>
  </si>
  <si>
    <t>44102-3181</t>
  </si>
  <si>
    <t>44903-1201</t>
  </si>
  <si>
    <t>Powell</t>
  </si>
  <si>
    <t>43065-8781</t>
  </si>
  <si>
    <t>44109-4705</t>
  </si>
  <si>
    <t>43302-8421</t>
  </si>
  <si>
    <t>43211-1507</t>
  </si>
  <si>
    <t>Van Wert</t>
  </si>
  <si>
    <t>45891-1903</t>
  </si>
  <si>
    <t>Mogadore</t>
  </si>
  <si>
    <t>44260-9715</t>
  </si>
  <si>
    <t>43223-1059</t>
  </si>
  <si>
    <t>Kenton</t>
  </si>
  <si>
    <t>43326-8846</t>
  </si>
  <si>
    <t>43604-8624</t>
  </si>
  <si>
    <t>Lorain</t>
  </si>
  <si>
    <t>44052-5223</t>
  </si>
  <si>
    <t>45415-3517</t>
  </si>
  <si>
    <t>44311-1064</t>
  </si>
  <si>
    <t>New</t>
  </si>
  <si>
    <t>43054-9449</t>
  </si>
  <si>
    <t>Reynoldsburg</t>
  </si>
  <si>
    <t>43068-2632</t>
  </si>
  <si>
    <t>44902-1211</t>
  </si>
  <si>
    <t>43201-1617</t>
  </si>
  <si>
    <t>45403-2127</t>
  </si>
  <si>
    <t>Cincinnati</t>
  </si>
  <si>
    <t>45214-1432</t>
  </si>
  <si>
    <t>44507-2044</t>
  </si>
  <si>
    <t>45224-7501</t>
  </si>
  <si>
    <t>44102-5516</t>
  </si>
  <si>
    <t>44110-2408</t>
  </si>
  <si>
    <t>Zanesville</t>
  </si>
  <si>
    <t>43701-8593</t>
  </si>
  <si>
    <t>Canton</t>
  </si>
  <si>
    <t>44705-1956</t>
  </si>
  <si>
    <t>Fremont</t>
  </si>
  <si>
    <t>43420-2572</t>
  </si>
  <si>
    <t>44304-1305</t>
  </si>
  <si>
    <t>43229-6290</t>
  </si>
  <si>
    <t>Community Roots Academy</t>
  </si>
  <si>
    <t>Sierra Expeditionary Learning School</t>
  </si>
  <si>
    <t>Alta Vista Community Charter</t>
  </si>
  <si>
    <t>Renew Virtual Academy K12 #1</t>
  </si>
  <si>
    <t>Rocklin Academy Gateway</t>
  </si>
  <si>
    <t>Squaw Valley Preparatory</t>
  </si>
  <si>
    <t>Riverside County Education Academy</t>
  </si>
  <si>
    <t>Excel Prep Charter - IE</t>
  </si>
  <si>
    <t>Highland Academy Charter School</t>
  </si>
  <si>
    <t>REACH Leadership Academy</t>
  </si>
  <si>
    <t>Santa Rosa Academy</t>
  </si>
  <si>
    <t>Capitol Collegiate Academy</t>
  </si>
  <si>
    <t>Oak Park Preparatory Academy</t>
  </si>
  <si>
    <t>Community School for Creative Education</t>
  </si>
  <si>
    <t>ASCEND</t>
  </si>
  <si>
    <t>Downtown Charter Academy</t>
  </si>
  <si>
    <t>East Bay Innovation Academy</t>
  </si>
  <si>
    <t>Silver Oak High Public Montessori Charter</t>
  </si>
  <si>
    <t>The Academy of Alameda Elementary School</t>
  </si>
  <si>
    <t>STREAM Charter School</t>
  </si>
  <si>
    <t>Inspire School of Arts and Sciences</t>
  </si>
  <si>
    <t>Clayton Valley Charter High</t>
  </si>
  <si>
    <t>Richmond Charter Academy</t>
  </si>
  <si>
    <t>Synergy</t>
  </si>
  <si>
    <t>Caliber Beta Academy</t>
  </si>
  <si>
    <t>Richmond Charter Elementary School (changed name to Richmond Charter Elementary - Benito Juarez)</t>
  </si>
  <si>
    <t>Summit Public School K2</t>
  </si>
  <si>
    <t>Camino Science and Natural Resources</t>
  </si>
  <si>
    <t>Rising Sun Montessori School</t>
  </si>
  <si>
    <t>New Spirit Charter Academy</t>
  </si>
  <si>
    <t>Kepler Neighborhood School</t>
  </si>
  <si>
    <t>Redwood Preparatory Charter School</t>
  </si>
  <si>
    <t>Laurel Tree Charter</t>
  </si>
  <si>
    <t>Redwood Coast Montessori</t>
  </si>
  <si>
    <t>College Bridge Academy</t>
  </si>
  <si>
    <t>Grimmway Academy</t>
  </si>
  <si>
    <t>Abernathy Collegiate Charter School</t>
  </si>
  <si>
    <t>Peak to Peak Mountain Charter</t>
  </si>
  <si>
    <t>Antecello Preparatory Academy</t>
  </si>
  <si>
    <t>Lakeview Charter High School</t>
  </si>
  <si>
    <t>Life Source International Charter School</t>
  </si>
  <si>
    <t>Academy of Science and Engineering</t>
  </si>
  <si>
    <t>Animo Jefferson Charter Middle</t>
  </si>
  <si>
    <t>Celerity Cardinal Charter</t>
  </si>
  <si>
    <t>Celerity Octavia Charter</t>
  </si>
  <si>
    <t>Celerity Palmati Charter</t>
  </si>
  <si>
    <t>Celerity Sirius Charter</t>
  </si>
  <si>
    <t>Crown Preparatory Academy</t>
  </si>
  <si>
    <t>Ingenium Charter</t>
  </si>
  <si>
    <t>Los Angeles Leadership Primary Academy</t>
  </si>
  <si>
    <t>Rise Kohyang Middle School</t>
  </si>
  <si>
    <t>APEX Academy</t>
  </si>
  <si>
    <t>Apple Academy Charter Public</t>
  </si>
  <si>
    <t>Assurance Learning Academy</t>
  </si>
  <si>
    <t>Celerity Exa Charter</t>
  </si>
  <si>
    <t>Citizens of the World 2</t>
  </si>
  <si>
    <t>Citizens of the World 3</t>
  </si>
  <si>
    <t>City Charter Elementary (changed name to City Language Immersion Charter)</t>
  </si>
  <si>
    <t>Environmental Charter Middle - Inglewood</t>
  </si>
  <si>
    <t>Equitas Academy #2</t>
  </si>
  <si>
    <t>Global Education Academy Middle</t>
  </si>
  <si>
    <t>Intellectual Virtues Academy of Long Beach</t>
  </si>
  <si>
    <t>Pathways Community</t>
  </si>
  <si>
    <t>Synergy Charter Academy</t>
  </si>
  <si>
    <t>Learning Works Charter School</t>
  </si>
  <si>
    <t>Animo Charter Middle No. 1 (changed name to Animo Ellen Ochoa Charter Middle)</t>
  </si>
  <si>
    <t>Camino Nuevo High No. 2</t>
  </si>
  <si>
    <t>Clear Passage Educational Center</t>
  </si>
  <si>
    <t>Clemente Charter</t>
  </si>
  <si>
    <t>Community Preparatory Academy</t>
  </si>
  <si>
    <t>Global Education Academy 2</t>
  </si>
  <si>
    <t>Lashon Academy</t>
  </si>
  <si>
    <t>New Horizons Charter Academy</t>
  </si>
  <si>
    <t>Optimist Charter</t>
  </si>
  <si>
    <t>PUC Community Center Elementary School</t>
  </si>
  <si>
    <t>Rowland Heights Charter Academy</t>
  </si>
  <si>
    <t>New West Charter</t>
  </si>
  <si>
    <t>Green Valley Charter</t>
  </si>
  <si>
    <t>California Heritage YouthBuild Academy</t>
  </si>
  <si>
    <t>Orange County Conservation Corps Charter</t>
  </si>
  <si>
    <t>Bay View Academy</t>
  </si>
  <si>
    <t>Millennium Charter High School</t>
  </si>
  <si>
    <t>Sierra Academy of Expeditionary Learning</t>
  </si>
  <si>
    <t>Gateway International</t>
  </si>
  <si>
    <t>St. HOPE Public School 7</t>
  </si>
  <si>
    <t>Hollister Prep</t>
  </si>
  <si>
    <t>Carden Virtual Academy (changed name to The Academy of the Inland Empire)</t>
  </si>
  <si>
    <t>Center for Learning and Unlimited Educational Success (CLUES)</t>
  </si>
  <si>
    <t>Empire Springs Charter</t>
  </si>
  <si>
    <t>Taft T. Newman Leadership Academy</t>
  </si>
  <si>
    <t>Taylion High Desert Academy/Adelanto</t>
  </si>
  <si>
    <t>High Tech Elementary Chula Vista</t>
  </si>
  <si>
    <t>High Tech Middle Chula Vista</t>
  </si>
  <si>
    <t>All Tribes Elementary Charter</t>
  </si>
  <si>
    <t>Epiphany Prep Charter</t>
  </si>
  <si>
    <t>Old Town Academy K-8 Charter</t>
  </si>
  <si>
    <t>Academy of Arts and Sciences: Del Mar Elementary (6-12)</t>
  </si>
  <si>
    <t>Academy of Arts and Sciences: Del Mar Elementary (K-5)</t>
  </si>
  <si>
    <t>Academy of Arts and Sciences: El Cajon Middle and High (6-12)</t>
  </si>
  <si>
    <t>Community Montessori</t>
  </si>
  <si>
    <t>Health Sciences Middle</t>
  </si>
  <si>
    <t>San Diego Cooperative Charter School 2</t>
  </si>
  <si>
    <t>Stephen W. Hawking Charter</t>
  </si>
  <si>
    <t>Discovery Charter</t>
  </si>
  <si>
    <t>Audeo Charter</t>
  </si>
  <si>
    <t>King-Chavez Arts Academy</t>
  </si>
  <si>
    <t>Elevate Elementary</t>
  </si>
  <si>
    <t>Empower Charter</t>
  </si>
  <si>
    <t>Harbor Springs Charter</t>
  </si>
  <si>
    <t>High Tech Elementary North County</t>
  </si>
  <si>
    <t>Laurel Preparatory Academy</t>
  </si>
  <si>
    <t>Method (changed name to MethodSchools)</t>
  </si>
  <si>
    <t>Oxford Preparatory Academy</t>
  </si>
  <si>
    <t>Health Sciences High</t>
  </si>
  <si>
    <t>MAAC Community Charter</t>
  </si>
  <si>
    <t>Gateway Middle School</t>
  </si>
  <si>
    <t>San Francisco Flex Academy</t>
  </si>
  <si>
    <t>Rio Valley Charter</t>
  </si>
  <si>
    <t>Acacia Elementary Charter</t>
  </si>
  <si>
    <t>Acacia Middle Charter</t>
  </si>
  <si>
    <t>Humphreys College Academy of Business, Law and Education</t>
  </si>
  <si>
    <t>River Islands Technology Academy</t>
  </si>
  <si>
    <t>Almond Acres Charter Academy</t>
  </si>
  <si>
    <t>Connect Community Charter</t>
  </si>
  <si>
    <t>Summit Public School: Shasta</t>
  </si>
  <si>
    <t>Gilroy Prep School</t>
  </si>
  <si>
    <t>Summit Public School: Rainier</t>
  </si>
  <si>
    <t>Summit Public School: Tahoma</t>
  </si>
  <si>
    <t>Sunrise Middle School</t>
  </si>
  <si>
    <t>Silicon Valley Flex Academy</t>
  </si>
  <si>
    <t>ACE Charter Middle School: Alum Rock (changed name to ACE Alum Rock)</t>
  </si>
  <si>
    <t>ACE Charter Middle School: Franklin-McKinley</t>
  </si>
  <si>
    <t>Summit Public School: Denali</t>
  </si>
  <si>
    <t>ACE Charter Middle: San Jose Unified</t>
  </si>
  <si>
    <t>Alpha Middle School 2 (changed name to Alphs: Jose Hernandez Middle</t>
  </si>
  <si>
    <t>Latina College Prep III (chnaged name to Luis Valdez Leadership Academy)</t>
  </si>
  <si>
    <t>Downtown College Preparatory</t>
  </si>
  <si>
    <t>Cottonwood Creek Charter</t>
  </si>
  <si>
    <t>Kairos Public School Vacaville Academy</t>
  </si>
  <si>
    <t>Credo High School</t>
  </si>
  <si>
    <t>Academy of Arts and Sciences: Sonoma</t>
  </si>
  <si>
    <t>Crescent Valley Public Charter</t>
  </si>
  <si>
    <t>Sycamore Valley Academy</t>
  </si>
  <si>
    <t>Golden Lakes Charter School</t>
  </si>
  <si>
    <t>Foothill Leadership Academy</t>
  </si>
  <si>
    <t>River Oaks Academy</t>
  </si>
  <si>
    <t>Academy of Arts and Sciences: Oxnard &amp; Ventura</t>
  </si>
  <si>
    <t>California College, Career, and Technical Education Center</t>
  </si>
  <si>
    <t>Lighthouse Charter</t>
  </si>
  <si>
    <t>Austin Achieve Public Schools</t>
  </si>
  <si>
    <t>Champions Academy</t>
  </si>
  <si>
    <t>Eleanor Kolitz Hebrew Language Academy</t>
  </si>
  <si>
    <t>Fallbrook College Preparatory Academy</t>
  </si>
  <si>
    <t>Globe Learning Village</t>
  </si>
  <si>
    <t>Grand Prairie Collegiate Institute</t>
  </si>
  <si>
    <t>Harmony Schools of Discovery: Houston</t>
  </si>
  <si>
    <t>Highland Park Elementary</t>
  </si>
  <si>
    <t>Houston Gateway Academy: Coral Campus</t>
  </si>
  <si>
    <t>Houston Gateway Academy Inc. Elite Academy</t>
  </si>
  <si>
    <t>Houston Gateway Academy Inc. Elite College Prep</t>
  </si>
  <si>
    <t>iSchool High of Flower Mound</t>
  </si>
  <si>
    <t>KIPP Coastal Village MS</t>
  </si>
  <si>
    <t>KIPP Voyage Academy for Girls</t>
  </si>
  <si>
    <t>Leadership Prep School</t>
  </si>
  <si>
    <t>Legacy Preparatory</t>
  </si>
  <si>
    <t>Meridian World School</t>
  </si>
  <si>
    <t>Newman International Academy of Arlington</t>
  </si>
  <si>
    <t>Premier Learning Academy</t>
  </si>
  <si>
    <t>Prime Prep Academy</t>
  </si>
  <si>
    <t>Rhodes Middle School</t>
  </si>
  <si>
    <t>The Founders Classical Academy</t>
  </si>
  <si>
    <t>The Pro Vision Academy</t>
  </si>
  <si>
    <t>The REAL Learning Academy</t>
  </si>
  <si>
    <t>Travis Early College High School</t>
  </si>
  <si>
    <t>UME Preparatory Academy</t>
  </si>
  <si>
    <t>Uplift Education: Infinity Preparatory Middle School</t>
  </si>
  <si>
    <t>Uplift Education: Pinnacle Preparatory</t>
  </si>
  <si>
    <t>Uplift Education: Uplift Luna Prep Secondary</t>
  </si>
  <si>
    <t>Uplift Education: Uplift Meridian Preparatory</t>
  </si>
  <si>
    <t>Uplift Education: Uplift Mighty Preparatory</t>
  </si>
  <si>
    <t>UT Tyler Innovation Academy</t>
  </si>
  <si>
    <t>Victory Prep</t>
  </si>
  <si>
    <t>Village Tech School</t>
  </si>
  <si>
    <t>WALIPP TSU Preparatory Academy</t>
  </si>
  <si>
    <t>Bay City Academy</t>
  </si>
  <si>
    <t>Benjamin E. Mays Male Academy</t>
  </si>
  <si>
    <t>Back River Public School</t>
  </si>
  <si>
    <t>Blended Learning Laboratories-CTRL/ALT/GRAD Team Blended Learning Academies Credit Recovery High School</t>
  </si>
  <si>
    <t>Blended Learning Laboratories-CTRL/ALT/GRAD Team Blended Learning Laboratories Lansing Campus</t>
  </si>
  <si>
    <t>Blue Water Middle College Academy</t>
  </si>
  <si>
    <t>Branch Line School</t>
  </si>
  <si>
    <t>Charlton Heston Academy</t>
  </si>
  <si>
    <t>Greater Heights Academy</t>
  </si>
  <si>
    <t>Cornerstone Health Academy</t>
  </si>
  <si>
    <t>Tipton Academy</t>
  </si>
  <si>
    <t>New Dimensions Global Academy</t>
  </si>
  <si>
    <t>New Dimensions Preparatory Academy</t>
  </si>
  <si>
    <t>Deer Trail Academy</t>
  </si>
  <si>
    <t>Cultivating Growth Academy</t>
  </si>
  <si>
    <t>DeTour Arts &amp; Technology Academy</t>
  </si>
  <si>
    <t>Detroit Achievement Academy</t>
  </si>
  <si>
    <t>Glenhurst Academy</t>
  </si>
  <si>
    <t>Detroit College Prepearatory Academy</t>
  </si>
  <si>
    <t>Detroit Innovation Academy</t>
  </si>
  <si>
    <t>Detroit Leadership Academy</t>
  </si>
  <si>
    <t>Pioneer Academy</t>
  </si>
  <si>
    <t>Academy of International Studies</t>
  </si>
  <si>
    <t>Warren Classical Academy</t>
  </si>
  <si>
    <t>American International Academy</t>
  </si>
  <si>
    <t>Taylor Academy of Aviation and Aerospace</t>
  </si>
  <si>
    <t>Arbor Preparatory High School</t>
  </si>
  <si>
    <t>Barry Early College and Career High School</t>
  </si>
  <si>
    <t>Battle Creek Montessori Academy</t>
  </si>
  <si>
    <t>Detroit Public Safety Academy</t>
  </si>
  <si>
    <t>Arbor Knolls Academy</t>
  </si>
  <si>
    <t>Eagles Nest Academy</t>
  </si>
  <si>
    <t>Discover Academy</t>
  </si>
  <si>
    <t>East Arbor Charter Academy</t>
  </si>
  <si>
    <t>Edison Public School Academy</t>
  </si>
  <si>
    <t>Evergreen Academy</t>
  </si>
  <si>
    <t>FlexTech High School</t>
  </si>
  <si>
    <t>New Paradigm Glazer Academy</t>
  </si>
  <si>
    <t>Forest Academy</t>
  </si>
  <si>
    <t>Four Corners Montessori Academy</t>
  </si>
  <si>
    <t>Bertha B. Williams Academy</t>
  </si>
  <si>
    <t>Grand Rapids University Preparatory Academy</t>
  </si>
  <si>
    <t>Gateway Charter Academy</t>
  </si>
  <si>
    <t>GEE Edmonson Academy</t>
  </si>
  <si>
    <t>GEE White Academy</t>
  </si>
  <si>
    <t>Global Heights Academy</t>
  </si>
  <si>
    <t>Learn Live Lead Academy</t>
  </si>
  <si>
    <t>Great Lakes Cyber Academy</t>
  </si>
  <si>
    <t>Great Lakes Anchor Academy</t>
  </si>
  <si>
    <t>Warren International Academy</t>
  </si>
  <si>
    <t>Henry Ford Academy: School of Creative Studies</t>
  </si>
  <si>
    <t>Mid Michigan University School</t>
  </si>
  <si>
    <t>Hinoki International School</t>
  </si>
  <si>
    <t>Holly Academy</t>
  </si>
  <si>
    <t>Hope Academy of West Michigan</t>
  </si>
  <si>
    <t>International Academy of Detroit</t>
  </si>
  <si>
    <t>International Academy of Flint</t>
  </si>
  <si>
    <t>International Preparatory Academy</t>
  </si>
  <si>
    <t>Jacksom Preparatory &amp; Early College</t>
  </si>
  <si>
    <t>Jalen Rose Leadership Academy</t>
  </si>
  <si>
    <t>Robert F. Shannon Education Center</t>
  </si>
  <si>
    <t>Alliance Academy</t>
  </si>
  <si>
    <t>Preparatory Learning Community</t>
  </si>
  <si>
    <t>Laary Mitchell Trice Sr. Academy</t>
  </si>
  <si>
    <t>East Shore Leadership Academy</t>
  </si>
  <si>
    <t>W A Y Academy</t>
  </si>
  <si>
    <t>Leelanau Montessori Public School Academy</t>
  </si>
  <si>
    <t>Legacy Charter Academy</t>
  </si>
  <si>
    <t>Genesee STEM academy</t>
  </si>
  <si>
    <t>Southwest Detroit Lighthouse Charter Academy</t>
  </si>
  <si>
    <t>Macomb Montessori Academy</t>
  </si>
  <si>
    <t>Madison Carver Academy</t>
  </si>
  <si>
    <t>Magna Charter</t>
  </si>
  <si>
    <t>Brightspire Center for Education and Leadership</t>
  </si>
  <si>
    <t>Metro YouthBuild Academy</t>
  </si>
  <si>
    <t>Michigan Charter School Fine Arts Camp</t>
  </si>
  <si>
    <t>Michigan Connections Academy</t>
  </si>
  <si>
    <t>Michigan Math and Sciecne Academy</t>
  </si>
  <si>
    <t>Michigan Montessori Academy of SE Grand Rapids</t>
  </si>
  <si>
    <t>Michigan Virtual Charter Academy</t>
  </si>
  <si>
    <t>Detroit Delta Preparatory Academy for Social Justice</t>
  </si>
  <si>
    <t>Momentum Academy</t>
  </si>
  <si>
    <t>Escuela Avancemos</t>
  </si>
  <si>
    <t>Muskegan Heights Public School Academy</t>
  </si>
  <si>
    <t>Muskegan Montessori Academy of Environmental Change</t>
  </si>
  <si>
    <t>Nexus Academy of Royal Oak</t>
  </si>
  <si>
    <t>Oakland FlexTech</t>
  </si>
  <si>
    <t>Oakland Macomb Montessori</t>
  </si>
  <si>
    <t>Global Leadership Academy of Detroit</t>
  </si>
  <si>
    <t>Plymouth Scholars Charter Academy</t>
  </si>
  <si>
    <t>Pride and Promise Academy</t>
  </si>
  <si>
    <t>READ School (Rainbow Education Academy Development)</t>
  </si>
  <si>
    <t>Regent Park Scholars Charter Academy</t>
  </si>
  <si>
    <t>LifeTech Academy</t>
  </si>
  <si>
    <t>Rising Stars Academy</t>
  </si>
  <si>
    <t>River City Scholars Charter Academy</t>
  </si>
  <si>
    <t>Caniff Liberty Academy</t>
  </si>
  <si>
    <t>Schools for the Future Detroit</t>
  </si>
  <si>
    <t>Shining Star Foreign Language Academy</t>
  </si>
  <si>
    <t>South Canton Scholars</t>
  </si>
  <si>
    <t>Success Mile Charter Academy</t>
  </si>
  <si>
    <t>Starr Detroit Acdaemy</t>
  </si>
  <si>
    <t>Superior Academy (Superior Programs of Michigan)</t>
  </si>
  <si>
    <t>Taylor Preparatory High School</t>
  </si>
  <si>
    <t>Teacherschools</t>
  </si>
  <si>
    <t>BOSE Stem Academy</t>
  </si>
  <si>
    <t>The New Standard</t>
  </si>
  <si>
    <t>XL Academy</t>
  </si>
  <si>
    <t>The Greenspire School</t>
  </si>
  <si>
    <t>Faxon Language Immersion Academy</t>
  </si>
  <si>
    <t>Alternative Path Academy</t>
  </si>
  <si>
    <t>Harris Academy</t>
  </si>
  <si>
    <t>Three Lakes Academy</t>
  </si>
  <si>
    <t>University Yes Academy</t>
  </si>
  <si>
    <t>University Yes Academy East</t>
  </si>
  <si>
    <t>Virtual Learning Academy of St. Clair County</t>
  </si>
  <si>
    <t>Washington Parks Academy</t>
  </si>
  <si>
    <t>Waterford Montessori Academy</t>
  </si>
  <si>
    <t>WAY Academy Flint</t>
  </si>
  <si>
    <t>WAY Michigan</t>
  </si>
  <si>
    <t>Sarah J. Webber Media Arts Academy</t>
  </si>
  <si>
    <t>Wellspring Preparatory High School</t>
  </si>
  <si>
    <t>West Michigan Aviation Academy</t>
  </si>
  <si>
    <t>WSC Academy</t>
  </si>
  <si>
    <t>The James and Grace Lee Boggs School</t>
  </si>
  <si>
    <t>Washtenaw Academy</t>
  </si>
  <si>
    <t>Experiencia Preparatory Academy</t>
  </si>
  <si>
    <t>Explorers' School of Science and Technology</t>
  </si>
  <si>
    <t>Ellington Academy of Art &amp; Technology</t>
  </si>
  <si>
    <t>iCademy</t>
  </si>
  <si>
    <t>Oakside Scholars Charter Academy</t>
  </si>
  <si>
    <t>South Pointe Scholars Charter Academy</t>
  </si>
  <si>
    <t>Brighten Academy</t>
  </si>
  <si>
    <t>Cairo Charter High School</t>
  </si>
  <si>
    <t>Charles R. Drew Charter School</t>
  </si>
  <si>
    <t>Chattahoochee Hills Charter School</t>
  </si>
  <si>
    <t>DeKalb Preparatory Academy Charter</t>
  </si>
  <si>
    <t>Fulton Leadership Academy</t>
  </si>
  <si>
    <t>Georgia Cyber Academy</t>
  </si>
  <si>
    <t>Hampton Elementary Charter School</t>
  </si>
  <si>
    <t>Hickory Flat Charter Elementary</t>
  </si>
  <si>
    <t>Ivy Prep Academy At Kirkwood For Girls</t>
  </si>
  <si>
    <t>Ivy Preparatory Academy</t>
  </si>
  <si>
    <t>Ivy Preparatory Young Men's Leadership Academy</t>
  </si>
  <si>
    <t>Lake Oconee Academy</t>
  </si>
  <si>
    <t>Pataula Charter Academy</t>
  </si>
  <si>
    <t>Provost Academy Georgia</t>
  </si>
  <si>
    <t>Tapestry Public Charter School</t>
  </si>
  <si>
    <t>The Globe Academy</t>
  </si>
  <si>
    <t>The Museum School</t>
  </si>
  <si>
    <t>Utopian Academy for the Arts</t>
  </si>
  <si>
    <t>Wesley International Academy</t>
  </si>
  <si>
    <t>Westside Atlanta Charter School</t>
  </si>
  <si>
    <t>Tybee Island Maritime Academy</t>
  </si>
  <si>
    <t>Atlanta Classical Academy</t>
  </si>
  <si>
    <t>Coweta Charter Academy</t>
  </si>
  <si>
    <t>Heritage Preparatory Academy School</t>
  </si>
  <si>
    <t>Savannah Classical Academy</t>
  </si>
  <si>
    <t>The Academy for Classical Education</t>
  </si>
  <si>
    <t>Academy of Integrated Arts</t>
  </si>
  <si>
    <t>Better Learning Communities Academy</t>
  </si>
  <si>
    <t>Carondelet Leadership Academy</t>
  </si>
  <si>
    <t>Crossroads Academy of Kansas City</t>
  </si>
  <si>
    <t>Eagle College Prep Endeavour</t>
  </si>
  <si>
    <t>Ewing Marion Kauffman School</t>
  </si>
  <si>
    <t>Hogan Preparatory Academy Middle School</t>
  </si>
  <si>
    <t>Lafayette Preparatory Academy</t>
  </si>
  <si>
    <t>SLLIS the Chinese School</t>
  </si>
  <si>
    <t>SLLIS the International School</t>
  </si>
  <si>
    <t>South City Preparatory Academy</t>
  </si>
  <si>
    <t>DeLaSalle Charter School</t>
  </si>
  <si>
    <t>Academy for Science and Design Charter School</t>
  </si>
  <si>
    <t>Gate City Charter School for the Arts</t>
  </si>
  <si>
    <t>Granite State Arts Academy</t>
  </si>
  <si>
    <t>Great Bay eLearning Charter School</t>
  </si>
  <si>
    <t>Making Community Connections Charter</t>
  </si>
  <si>
    <t>Mill Falls Charter School</t>
  </si>
  <si>
    <t>Mountain Village Charter School</t>
  </si>
  <si>
    <t>Next Charter School</t>
  </si>
  <si>
    <t>North Country Charter Academy</t>
  </si>
  <si>
    <t>Robert Frost Charter School</t>
  </si>
  <si>
    <t>Seacoast Charter School</t>
  </si>
  <si>
    <t>Teams Charter School</t>
  </si>
  <si>
    <t>The Birches Academy of Academics and Art</t>
  </si>
  <si>
    <t>Virtual Learning Academy</t>
  </si>
  <si>
    <t>Pace Career Academy Charter</t>
  </si>
  <si>
    <t>Polaris Charter School</t>
  </si>
  <si>
    <t>The Founders Academy</t>
  </si>
  <si>
    <t>Blackstone Valley Prep Mayoral Academy Elementary</t>
  </si>
  <si>
    <t>Blackstone Valley Prep Mayoral Academy Elementary (2)</t>
  </si>
  <si>
    <t>Blackstone Valley Prep Mayoral Academy Middle School</t>
  </si>
  <si>
    <t>Engineering Early College Academy</t>
  </si>
  <si>
    <t>Highland Charter School</t>
  </si>
  <si>
    <t>Rhode Island Nurses Institute Middle College</t>
  </si>
  <si>
    <t>Sheila "Skip" Nowell Academy</t>
  </si>
  <si>
    <t>Southside Elementary Charter School</t>
  </si>
  <si>
    <t>The Learning Community</t>
  </si>
  <si>
    <t>Village Green Virtual Charter School</t>
  </si>
  <si>
    <t>Academy of Hope</t>
  </si>
  <si>
    <t>Anderson Five Charter School</t>
  </si>
  <si>
    <t>Bridges Preparatory School</t>
  </si>
  <si>
    <t>Case Romain Charter School</t>
  </si>
  <si>
    <t>Carolina Voyager Charter School</t>
  </si>
  <si>
    <t>Coastal Leadership Academy</t>
  </si>
  <si>
    <t>Coastal Montessori</t>
  </si>
  <si>
    <t>Columbia East Point Academy</t>
  </si>
  <si>
    <t>Crenshaw Charter School</t>
  </si>
  <si>
    <t>Cyber Academy SC</t>
  </si>
  <si>
    <t>D.P. Cooper Charter School</t>
  </si>
  <si>
    <t>Garden City Preparatory Academy for Boys</t>
  </si>
  <si>
    <t>Gray Collegiate Academy Charter School</t>
  </si>
  <si>
    <t>Greenville Renewable Energy Education Charter</t>
  </si>
  <si>
    <t>High Point Academy Inc.</t>
  </si>
  <si>
    <t>Hope Academy Charter School</t>
  </si>
  <si>
    <t>Imagine Columbia Leadership Academy</t>
  </si>
  <si>
    <t>Intense Charter School Inc</t>
  </si>
  <si>
    <t>Lake City College Preparatory Academy</t>
  </si>
  <si>
    <t>LEAD Academy</t>
  </si>
  <si>
    <t>Low Country Lighthouse Charter School</t>
  </si>
  <si>
    <t>Lowcountry Leadership Charter School</t>
  </si>
  <si>
    <t>Lowcountry Montessori School</t>
  </si>
  <si>
    <t>Midlands Middle College, Inc.</t>
  </si>
  <si>
    <t>NEXT High School</t>
  </si>
  <si>
    <t>Orangenburg Consolidated School Distric Five Charter High School for Health Professionals</t>
  </si>
  <si>
    <t>Palmetta Academy of Learning &amp; Success</t>
  </si>
  <si>
    <t>Palmetta Advancement of Learing Motorsports</t>
  </si>
  <si>
    <t>Palmetta Scholar Academy</t>
  </si>
  <si>
    <t>Palmetta Academy for Comprehensive Education</t>
  </si>
  <si>
    <t>Pee Dee Math, Science and Technology Academy</t>
  </si>
  <si>
    <t>Rich ??? Charter High School</t>
  </si>
  <si>
    <t>Riverview Charter School</t>
  </si>
  <si>
    <t>Riverwalk Academy Inc.</t>
  </si>
  <si>
    <t>Royal Live Oaks Academy</t>
  </si>
  <si>
    <t>SC Calvert Academy</t>
  </si>
  <si>
    <t>SC Provost Academy</t>
  </si>
  <si>
    <t>SC Whitmore School</t>
  </si>
  <si>
    <t>South Carolina Science Academy</t>
  </si>
  <si>
    <t>Te Bene Academy</t>
  </si>
  <si>
    <t>The Apple Charter School</t>
  </si>
  <si>
    <t>Virgin Johnson Academy for Excellence</t>
  </si>
  <si>
    <t>York Preparatory Academy</t>
  </si>
  <si>
    <t>Youth Leadership Academy</t>
  </si>
  <si>
    <t>Midlands STEM Institute Inc.</t>
  </si>
  <si>
    <t>Blytheville High School: A New Tech School</t>
  </si>
  <si>
    <t>Brunson New Vision Charter School</t>
  </si>
  <si>
    <t>Cloverdale Aerospace Technology Conversion</t>
  </si>
  <si>
    <t>Cross County New Tech High School</t>
  </si>
  <si>
    <t>Cross County Elementary</t>
  </si>
  <si>
    <t>Eastside New Vision Charter School</t>
  </si>
  <si>
    <t>Exalt Academy of Southwest Little Rock</t>
  </si>
  <si>
    <t>Fountain Lake Middle School Cobra Digital</t>
  </si>
  <si>
    <t>KIPP Delta Colle Preparatory</t>
  </si>
  <si>
    <t>Lincoln Academic Center of Excellence</t>
  </si>
  <si>
    <t>Lincoln High School New Tech</t>
  </si>
  <si>
    <t>Lincoln Middle Academy of Excellence</t>
  </si>
  <si>
    <t>LISA Academy of North Little Rock</t>
  </si>
  <si>
    <t>Miner Academy</t>
  </si>
  <si>
    <t>Northwest Arkansas Classical Academy</t>
  </si>
  <si>
    <t>Osceola STEM Academy</t>
  </si>
  <si>
    <t>Pea Ridge Manufacturing and Business Academy</t>
  </si>
  <si>
    <t>Pine Bluff Lighthouse Charter School</t>
  </si>
  <si>
    <t>Premier High School of Little Rock</t>
  </si>
  <si>
    <t>Quest Middle School of Pine Bluff</t>
  </si>
  <si>
    <t>Rogers New Technology High School</t>
  </si>
  <si>
    <t>SIA Tech Little Rock</t>
  </si>
  <si>
    <t>The Academy at Jonesboro High</t>
  </si>
  <si>
    <t>The Academy at West Memphis</t>
  </si>
  <si>
    <t>Warren Middle School</t>
  </si>
  <si>
    <t>Washington Academy</t>
  </si>
  <si>
    <t>Michigan Health and Wellness Academy</t>
  </si>
  <si>
    <t>Relevant Academy</t>
  </si>
  <si>
    <t>NYS data from email to WestEd obtained through ORR</t>
  </si>
  <si>
    <t>Sum to date:</t>
  </si>
  <si>
    <t>Granted Amount</t>
  </si>
  <si>
    <t>Granted amount</t>
  </si>
  <si>
    <t>Academy of Arts and Sciences: El Cajon (K-5)</t>
  </si>
  <si>
    <t>Academy of Arts and Sciences: Fresno</t>
  </si>
  <si>
    <t>Academy of Arts and Sciences: Los Angeles (9-12)</t>
  </si>
  <si>
    <t>Academy of Arts and Sciences: Los Angeles (K-8)</t>
  </si>
  <si>
    <t>Academy of Arts and Sciences: San Joaquin</t>
  </si>
  <si>
    <t>Academy of Arts and Sciences: Thousand Oaks and Simi Valley</t>
  </si>
  <si>
    <t>ACE Charter High School</t>
  </si>
  <si>
    <t>Albert Einstein Academy for Letters Arts and Sciences</t>
  </si>
  <si>
    <t>Albert Einstein Academy for Letters Arts and Sciences: Agua Dulce</t>
  </si>
  <si>
    <t>Albert Einstein Academy for Letters, Arts and Sciences: Endeavour Academy (changed name to Endeavour Academy)</t>
  </si>
  <si>
    <t>Albert Einstein Academy for Letters, Arts and Sciences: San Fernando Valley (aka AEA Odyssey)</t>
  </si>
  <si>
    <t>Albert Einstein Academy for Letters, Arts and Sciences: Santa Clarita K-5 (aka AEA Elementary)</t>
  </si>
  <si>
    <t>Albert Einstein Academy for Letters, Arts and Sciences: Ventura County</t>
  </si>
  <si>
    <t>Alta Vista Public Charter</t>
  </si>
  <si>
    <t>America's Finest Charter School</t>
  </si>
  <si>
    <t>??? Academy Charter High</t>
  </si>
  <si>
    <t>Animo Locke ACE</t>
  </si>
  <si>
    <t>Ararat Charter School</t>
  </si>
  <si>
    <t>Architecture, Construction &amp; Engineering Charter High School</t>
  </si>
  <si>
    <t>Arts in Action</t>
  </si>
  <si>
    <t>Aspire Alexander Twilight College Preparatory</t>
  </si>
  <si>
    <t>Aspire Eres Academy</t>
  </si>
  <si>
    <t>B. Roberto Cruz Leadership Academy</t>
  </si>
  <si>
    <t>Ballington Academy for the Arts and Sciences</t>
  </si>
  <si>
    <t>Bella Mente Montessori</t>
  </si>
  <si>
    <t>Film and Theatre Arts Charter High School (changed name to Los Angeles Big Picture High)</t>
  </si>
  <si>
    <t>Birminghan Community Charter High School</t>
  </si>
  <si>
    <t>Bridges Charter School</t>
  </si>
  <si>
    <t>CAL STEM: San Joaquin</t>
  </si>
  <si>
    <t>California Montessori Project: Capitol Campus</t>
  </si>
  <si>
    <t>California Pacific Charter School North- Central California (previously Kaplan)</t>
  </si>
  <si>
    <t>California Pacific Charter School of Central California (previously Kaplan)</t>
  </si>
  <si>
    <t>California Pacific Charter School of San Francisco Bay (previously Kaplan)</t>
  </si>
  <si>
    <t>Chico Green School</t>
  </si>
  <si>
    <t>Ciela Vista Charter</t>
  </si>
  <si>
    <t>Citizens of the World Charter: Hollywood</t>
  </si>
  <si>
    <t>Clovis Online Charter School</t>
  </si>
  <si>
    <t>Colfax Charter Academy</t>
  </si>
  <si>
    <t>College Preparatory Middle</t>
  </si>
  <si>
    <t>College Ready Academy High School</t>
  </si>
  <si>
    <t>College Ready Middle Academy #4</t>
  </si>
  <si>
    <t>College Ready Middle Academy #5</t>
  </si>
  <si>
    <t>College Ready Middle Academy #7</t>
  </si>
  <si>
    <t>Community Charter High</t>
  </si>
  <si>
    <t>CORE Place Charter</t>
  </si>
  <si>
    <t>Cornerstone Academy Preparatory</t>
  </si>
  <si>
    <t>Coronado Pathways</t>
  </si>
  <si>
    <t>County Collaborative Charter</t>
  </si>
  <si>
    <t>Crescent View South Charter</t>
  </si>
  <si>
    <t>Crown Ridge Academy</t>
  </si>
  <si>
    <t>Da Vinci Charter Academy</t>
  </si>
  <si>
    <t>Denair Academic Avenues</t>
  </si>
  <si>
    <t>Desert Trails Preparatory Acdaemy</t>
  </si>
  <si>
    <t>Design Tech High</t>
  </si>
  <si>
    <t>Diego Hills Charter</t>
  </si>
  <si>
    <t>Discovery Charter II</t>
  </si>
  <si>
    <t>Dixon Montessori Charter</t>
  </si>
  <si>
    <t>E3 Civic High (Downtown Charter High)</t>
  </si>
  <si>
    <t>Downtown College Prep: Alum Rock</t>
  </si>
  <si>
    <t>Downtown College Preparatory Middle</t>
  </si>
  <si>
    <t>Dr. Lewis Dolphin Stallworth Senior Charter School</t>
  </si>
  <si>
    <t>EJE Middle Academy</t>
  </si>
  <si>
    <t>Endeavor College Preparatory</t>
  </si>
  <si>
    <t>Environmental Charter Middle School</t>
  </si>
  <si>
    <t>Environmental Sciences and Technology High School (now Alliance Environmental Science and Technology)</t>
  </si>
  <si>
    <t>EPIC Charter</t>
  </si>
  <si>
    <t>Equitas Academy</t>
  </si>
  <si>
    <t>eScholar Academy (Tahama eLearning Academy)</t>
  </si>
  <si>
    <t>Evangeline Roberts Institute of Learning</t>
  </si>
  <si>
    <t>Everest Public High School</t>
  </si>
  <si>
    <t>Excel Prep Charter</t>
  </si>
  <si>
    <t>Family First Charter</t>
  </si>
  <si>
    <t>Father's Heart Charter School</t>
  </si>
  <si>
    <t>Fenton Academy for Social and Emotional Learning</t>
  </si>
  <si>
    <t>Fenton STEM Academy</t>
  </si>
  <si>
    <t>Fernando Pullum Performing Arts High School</t>
  </si>
  <si>
    <t>Fortune School</t>
  </si>
  <si>
    <t>Fresno Academy for Civic and Entrepreneurial Leadership</t>
  </si>
  <si>
    <t>Gateway College and Career Academy</t>
  </si>
  <si>
    <t>Goethe International Charter School</t>
  </si>
  <si>
    <t>Golden Lakes Charter School at LaGrange</t>
  </si>
  <si>
    <t>Golden Oak Montessori of Hayward</t>
  </si>
  <si>
    <t>Garden State Virtual Academy (formerly Mount Whitney Virtual Academy)</t>
  </si>
  <si>
    <t>Golden Valley Virtual Charter School</t>
  </si>
  <si>
    <t>Gompers Preparatory Academy</t>
  </si>
  <si>
    <t>Great Valley Academy: Manteca</t>
  </si>
  <si>
    <t>Hardy Brown College Prep</t>
  </si>
  <si>
    <t>Health Services Academy High School (now Alliance Health Services Academy High)</t>
  </si>
  <si>
    <t>Hight Tech Middle North County</t>
  </si>
  <si>
    <t>Highland Community Charter School</t>
  </si>
  <si>
    <t>Howard Gardner Community Charter School</t>
  </si>
  <si>
    <t>ICEF - Inglewood Elementary Charter Academy</t>
  </si>
  <si>
    <t>ICEF - Inglewood Middle Charter Academy</t>
  </si>
  <si>
    <t>Iftin University Prep High School</t>
  </si>
  <si>
    <t>iLEAD Lancaster Charter School</t>
  </si>
  <si>
    <t>Imagine School at Imperial Valley</t>
  </si>
  <si>
    <t>Imagine School at Riverside County</t>
  </si>
  <si>
    <t>Ingenium Charter Middle School</t>
  </si>
  <si>
    <t>International High School of Science, Technology, Engineering, Arts and Mathematics</t>
  </si>
  <si>
    <t>Ipakanni Early College Charter School</t>
  </si>
  <si>
    <t>John Adams Academy</t>
  </si>
  <si>
    <t>Kavod Elementary Charter School</t>
  </si>
  <si>
    <t>Keegan Academy</t>
  </si>
  <si>
    <t>KIPP Comienza Community Prep</t>
  </si>
  <si>
    <t>KIPP Empower Academy</t>
  </si>
  <si>
    <t>IvyTech Charter School</t>
  </si>
  <si>
    <t>Futuro College Preparatory</t>
  </si>
  <si>
    <t>Creekside Cooperative Charter School</t>
  </si>
  <si>
    <t>Aspire Vanguard College Preparatory Academy</t>
  </si>
  <si>
    <t>Aspire Titan Academy</t>
  </si>
  <si>
    <t>Knowledge Enlightens You (KEY) Academy</t>
  </si>
  <si>
    <t>LaVerne Elementary Preparatory Academy</t>
  </si>
  <si>
    <t>Lazear Charter Academy</t>
  </si>
  <si>
    <t>Leadership Public Schools: Hayward</t>
  </si>
  <si>
    <t>Learning Without Limits</t>
  </si>
  <si>
    <t>Leonardo DaVinci Health Sciences Charter School</t>
  </si>
  <si>
    <t>Lighthouse Community Charter High</t>
  </si>
  <si>
    <t>Livermore Valley Charter Preparatory High School</t>
  </si>
  <si>
    <t>Magnolia Science Academy: Santa Clara</t>
  </si>
  <si>
    <t>Magnolia Science Academy: 7</t>
  </si>
  <si>
    <t>Mandarin Language Academy</t>
  </si>
  <si>
    <t>Math and Science College Prep</t>
  </si>
  <si>
    <t>Math and Science College Prep East</t>
  </si>
  <si>
    <t>Meadows Arts and Technology Elementary School</t>
  </si>
  <si>
    <t>Media Arts and Entertainment High School (now Alliance Media Arts)</t>
  </si>
  <si>
    <t>Mercury Online Academy of Southern California</t>
  </si>
  <si>
    <t>Metro Charter School</t>
  </si>
  <si>
    <t>Mission Preparatory School</t>
  </si>
  <si>
    <t>Morris E. Dailey Elementary Charter School</t>
  </si>
  <si>
    <t>Mountain Peak Charter School</t>
  </si>
  <si>
    <t>Natomas Pacific Pathways Prep Middle School</t>
  </si>
  <si>
    <t>NEA Community Learning Center</t>
  </si>
  <si>
    <t>New Designs Charter School-Watts</t>
  </si>
  <si>
    <t>New Vision Middle School</t>
  </si>
  <si>
    <t>NOVA Academy of Coachella Valley</t>
  </si>
  <si>
    <t>Nueva Esperanza Charter Academy</t>
  </si>
  <si>
    <t>one.Charter</t>
  </si>
  <si>
    <t>Oxford Preparatory Academy: Chino Valley</t>
  </si>
  <si>
    <t>Oxford Preparatory Academy: South Orange County</t>
  </si>
  <si>
    <t>Pacific American Academy</t>
  </si>
  <si>
    <t>Pacific Technology School: Orangevale</t>
  </si>
  <si>
    <t>Paragon Collegiate Academy</t>
  </si>
  <si>
    <t>Paramount Academy (Paramount Bard Academy)</t>
  </si>
  <si>
    <t>Pivot Online Charter: North Bay</t>
  </si>
  <si>
    <t>Prepa Tec Los Angeles</t>
  </si>
  <si>
    <t>RAAMP Charter Academy</t>
  </si>
  <si>
    <t>REACH Charter School</t>
  </si>
  <si>
    <t>REALM Charter High School</t>
  </si>
  <si>
    <t>REALM Middle School</t>
  </si>
  <si>
    <t>??? Academy</t>
  </si>
  <si>
    <t>River Montessori Elementary Charter School</t>
  </si>
  <si>
    <t>Rocketship Los Suenos Academy</t>
  </si>
  <si>
    <t>San Diego Global Vision Academy</t>
  </si>
  <si>
    <t>San Diego Global Vision Academy Middle School</t>
  </si>
  <si>
    <t>San Joaquin Building Futures Academy</t>
  </si>
  <si>
    <t>Santa Rosa Charter Academy (PUC)</t>
  </si>
  <si>
    <t>Science and Technology Academy at Knights Landing</t>
  </si>
  <si>
    <t>Sherman Thomas Charter School</t>
  </si>
  <si>
    <t>Sherwood Montessori</t>
  </si>
  <si>
    <t>Sierra Foothill Charter School</t>
  </si>
  <si>
    <t>Spring Creek Matanzas Charter</t>
  </si>
  <si>
    <t>Stephen W. Hawking Charter II</t>
  </si>
  <si>
    <t>Stockton Collegiate International Elementary School</t>
  </si>
  <si>
    <t>Stockton Collegiate International Secondary School</t>
  </si>
  <si>
    <t>Stockton Unified Early College Academy</t>
  </si>
  <si>
    <t>Summit Preparatory Charter High School</t>
  </si>
  <si>
    <t>Sycamore Academy of Science and Cultural Arts</t>
  </si>
  <si>
    <t>Center City</t>
  </si>
  <si>
    <t>DC Hebrew</t>
  </si>
  <si>
    <t>Howard University Middle School</t>
  </si>
  <si>
    <t>Lee Montessori</t>
  </si>
  <si>
    <t>Ingenuity</t>
  </si>
  <si>
    <t>Somerset Cambridge</t>
  </si>
  <si>
    <t>Briya Public Charter</t>
  </si>
  <si>
    <t>Taylion San Diego Academy</t>
  </si>
  <si>
    <t>TEACH Academy of Technologies</t>
  </si>
  <si>
    <t>TEAM Charter School</t>
  </si>
  <si>
    <t>The Academy</t>
  </si>
  <si>
    <t>The Education Corps</t>
  </si>
  <si>
    <t>The Heights Charter</t>
  </si>
  <si>
    <t>The Palmdale Aerospace Academy</t>
  </si>
  <si>
    <t>Three Rivers Charter School</t>
  </si>
  <si>
    <t>Today's First Start Charter School Inglewood</t>
  </si>
  <si>
    <t>Truman Charter High School</t>
  </si>
  <si>
    <t>Trivium Charter</t>
  </si>
  <si>
    <t>University Preparatory High School</t>
  </si>
  <si>
    <t>Urban Corps of San Diego County Charter</t>
  </si>
  <si>
    <t>Urban Montessori Charter Schools</t>
  </si>
  <si>
    <t>Urban Village Middle</t>
  </si>
  <si>
    <t>USC Hybrid High</t>
  </si>
  <si>
    <t>Valley Charter Elementary School</t>
  </si>
  <si>
    <t>Valley Charter Middle</t>
  </si>
  <si>
    <t>Valley Life Charter</t>
  </si>
  <si>
    <t>Valley View Charter Prep</t>
  </si>
  <si>
    <t>Valor Academy Charter School</t>
  </si>
  <si>
    <t>Value Schools K-8 No. 2</t>
  </si>
  <si>
    <t>Village Charter Academy</t>
  </si>
  <si>
    <t>Vincent Academy</t>
  </si>
  <si>
    <t>Visalia Charter Independent Study</t>
  </si>
  <si>
    <t>Visions Academy Charter</t>
  </si>
  <si>
    <t>Vista Charter Middle</t>
  </si>
  <si>
    <t>Walden Academy</t>
  </si>
  <si>
    <t>Walls Learning Center Charter Middle School</t>
  </si>
  <si>
    <t>Westchester Secondary Charter</t>
  </si>
  <si>
    <t>Western Center Academy</t>
  </si>
  <si>
    <t>Western Sierra Collegiate Academy</t>
  </si>
  <si>
    <t>Westlake Charter Middle School</t>
  </si>
  <si>
    <t>Westside Innovative School House</t>
  </si>
  <si>
    <t>Westside Innovative School House Secondary Charter</t>
  </si>
  <si>
    <t>Wildflower Open Classroom K-8 Charter School</t>
  </si>
  <si>
    <t>Willis Elementary Charter School</t>
  </si>
  <si>
    <t>Woodland Polytechnic Academy</t>
  </si>
  <si>
    <t>Wright Charter School</t>
  </si>
  <si>
    <t>Yav Pem Suab Academy</t>
  </si>
  <si>
    <t>YouthBuild Charter School of California Central</t>
  </si>
  <si>
    <t>Yu Ming Charter School</t>
  </si>
  <si>
    <t>Alpha Blanca Alvarado Middle</t>
  </si>
  <si>
    <t>City Charter Middle</t>
  </si>
  <si>
    <t>City Heights Preperatory</t>
  </si>
  <si>
    <t>Executive Preparatory Academy of Finance</t>
  </si>
  <si>
    <t>Extera Public School</t>
  </si>
  <si>
    <t>Extera Public School #2</t>
  </si>
  <si>
    <t>Valley Academy High</t>
  </si>
  <si>
    <t>TEACH Tech High</t>
  </si>
  <si>
    <t>Aspen Ridge Prearatory</t>
  </si>
  <si>
    <t>Ben Franklin Academy</t>
  </si>
  <si>
    <t>Children's Kiva Montessori</t>
  </si>
  <si>
    <t>DSST - Cole Middle School</t>
  </si>
  <si>
    <t>SOAR at Oakland</t>
  </si>
  <si>
    <t>STEM Middle and High School</t>
  </si>
  <si>
    <t>Strive Prep Green Valley Ranch</t>
  </si>
  <si>
    <t>Strive Prep Montbello</t>
  </si>
  <si>
    <t>Strive Prep SW Elementary</t>
  </si>
  <si>
    <t>Vanguard Classical School East</t>
  </si>
  <si>
    <t>Source: U.S. Department of Education (FOIA)</t>
  </si>
  <si>
    <t>Source: U.S. Department of Education (FOIA), D.C. Office of the State Superintendent of Education (ORR)</t>
  </si>
  <si>
    <t xml:space="preserve">Source: U.S. Department of Education (FOIA) </t>
  </si>
  <si>
    <t>Total Subgrant Payments</t>
  </si>
  <si>
    <t>Additional Comments.</t>
  </si>
  <si>
    <t>Charter School Management Organization</t>
  </si>
  <si>
    <t>Authorized Public Chartering Agency</t>
  </si>
  <si>
    <t>Projected Grant Commitments</t>
  </si>
  <si>
    <t>Total subgrant award amount (sum of column AI)--&gt;</t>
  </si>
  <si>
    <t>Grant Payments</t>
  </si>
  <si>
    <t>&lt;--Total FY 2013 dollars allocated (sum of column AL)</t>
  </si>
  <si>
    <t>&lt;--Total FY 2012 dollars allocated (sum of column AP)</t>
  </si>
  <si>
    <t>&lt;--Total FY 2011 dollars allocated (sum of column AT)</t>
  </si>
  <si>
    <t>&lt;--Total FY 2010 dollars allocated (sum of column AX)</t>
  </si>
  <si>
    <t>F Y  2 0 1 3   F U N D S (8/1/13-7/31/14)</t>
  </si>
  <si>
    <t>F Y  2 0 1 2   F U N D S (8/1/12-7/31/13)</t>
  </si>
  <si>
    <t>F Y  2 0 1 1   F U N D S (8/1/11-7/31/12)</t>
  </si>
  <si>
    <t>F Y  2 0 1 0   F U N D S (8/1/10-7/31/11)</t>
  </si>
  <si>
    <t>Verified School NCES ID</t>
  </si>
  <si>
    <t xml:space="preserve"> Management Organization Type (choose one)</t>
  </si>
  <si>
    <t xml:space="preserve"> Management Organization Name ("NA" if Freestanding)</t>
  </si>
  <si>
    <t>Authorizer Type (choose one)</t>
  </si>
  <si>
    <t>Authorizer Name</t>
  </si>
  <si>
    <t>Total Subgrant Payments</t>
  </si>
  <si>
    <t>Total Projected Subgrant Commitments</t>
  </si>
  <si>
    <t>School enrollment in 2009-10 (if not opened, enter "0")</t>
  </si>
  <si>
    <t>School enrollment in 2010-11 (if not opened, enter "0")</t>
  </si>
  <si>
    <t>School enrollment in 2011-12 (if not opened, enter "0")</t>
  </si>
  <si>
    <t>School enrollment in 2012-13 (if not opened, enter "0")</t>
  </si>
  <si>
    <t>School enrollment in 2013-14 (if not opened, enter "0")</t>
  </si>
  <si>
    <t>School status explained</t>
  </si>
  <si>
    <t>WestEd Note: The SEA was granted a waiver to award a three-year dissemination subgrantt for the specific purpose of conducting an effective evaluation of the dissemination project.</t>
  </si>
  <si>
    <t>* $600,000 listed under "Total Projected Subgrant Commitments"</t>
  </si>
  <si>
    <t>Source: Email attachment provided to WestEd by New York State Education Department Charter School Office in preparation for 2014 on-site monitoring of CSP compliance. Original below, including comments by WestEd and NYSED.</t>
  </si>
  <si>
    <t>Source: Ohio Department of Education (ORR). Original below.</t>
  </si>
  <si>
    <t>Source U.S. Department of Education (FOIA), Texas Education Agency (ORR)</t>
  </si>
  <si>
    <t>Charter School (federal data)</t>
  </si>
  <si>
    <t>Granted Amount (federal data)</t>
  </si>
  <si>
    <t>Charter School (state data)</t>
  </si>
  <si>
    <t>Granted Amount (state data)</t>
  </si>
  <si>
    <t>South Bend Career Academy</t>
  </si>
  <si>
    <t>Damar Charter Academy</t>
  </si>
  <si>
    <t>Gary Middle College</t>
  </si>
  <si>
    <t>Neighbors New Vista High School</t>
  </si>
  <si>
    <t>Hoosier Academy Virtual School</t>
  </si>
  <si>
    <t>Inspire Academy Muncie</t>
  </si>
  <si>
    <t>Tindley Preparatory Academy</t>
  </si>
  <si>
    <t>Carpe Diem - Meridian Campus</t>
  </si>
  <si>
    <t>Thurgood Marshall Leadership Academy</t>
  </si>
  <si>
    <t>Anderson Excel Center</t>
  </si>
  <si>
    <t>Canaan Community Academy</t>
  </si>
  <si>
    <t>Christel House DORS South</t>
  </si>
  <si>
    <t>Smith Academy for Excellence</t>
  </si>
  <si>
    <t>Indiana Cyber School</t>
  </si>
  <si>
    <t>Andrew Academy</t>
  </si>
  <si>
    <t>Padua Academy</t>
  </si>
  <si>
    <t>Phalen Leadership Academy 1</t>
  </si>
  <si>
    <t>Excel Center-Kokomo</t>
  </si>
  <si>
    <t>Excel Center - Lafayette</t>
  </si>
  <si>
    <t>Nexus Academy</t>
  </si>
  <si>
    <t>Tindley Collegiate</t>
  </si>
  <si>
    <t>Tindley Renaissance Academy</t>
  </si>
  <si>
    <t>Enlace Academy</t>
  </si>
  <si>
    <t>Excel Lafayette Square</t>
  </si>
  <si>
    <t>Indiana Math and Science Academy South</t>
  </si>
  <si>
    <t>Excel Center Richmond</t>
  </si>
  <si>
    <t>Vision Academy</t>
  </si>
  <si>
    <t>Christel House Academy West</t>
  </si>
  <si>
    <t>Tindley Summit</t>
  </si>
  <si>
    <t>Indianapolis Academy of Excellence</t>
  </si>
  <si>
    <t>[Illegible]</t>
  </si>
  <si>
    <t>[Illegible] International Academy</t>
  </si>
  <si>
    <t>CharterAuthorizer</t>
  </si>
  <si>
    <t>SchoolName</t>
  </si>
  <si>
    <t>GrantType</t>
  </si>
  <si>
    <t>TotalGrantedAmount</t>
  </si>
  <si>
    <t>2015</t>
  </si>
  <si>
    <t>Ashland School District</t>
  </si>
  <si>
    <t>Ashland Collaborative Academy</t>
  </si>
  <si>
    <t>P</t>
  </si>
  <si>
    <t>City of Milwaukee</t>
  </si>
  <si>
    <t>Amani Community School (was TransCenter for Youth)</t>
  </si>
  <si>
    <t>Kewaskum School District</t>
  </si>
  <si>
    <t>i4Learning Community School</t>
  </si>
  <si>
    <t>Mauston School District</t>
  </si>
  <si>
    <t>Mauston Montessori Charter School (was Lyndon Station Montessori)</t>
  </si>
  <si>
    <t>Northland Pines School District</t>
  </si>
  <si>
    <t>Northland Pines Montessori Learning Center (NPMLC)</t>
  </si>
  <si>
    <t>Stevens Point Area School District</t>
  </si>
  <si>
    <t>Point of Discovery School (was called SPELS)</t>
  </si>
  <si>
    <t>Tomah Area School District</t>
  </si>
  <si>
    <t>Tomah Area Montessori School</t>
  </si>
  <si>
    <t>Appleton Area School District</t>
  </si>
  <si>
    <t>Appleton Technical Academy</t>
  </si>
  <si>
    <t>II</t>
  </si>
  <si>
    <t>Oredocker Project School</t>
  </si>
  <si>
    <t>Janesville School District</t>
  </si>
  <si>
    <t>Rock University High School</t>
  </si>
  <si>
    <t>Kettle Moraine School District</t>
  </si>
  <si>
    <t>High School of Health Sciences, The</t>
  </si>
  <si>
    <t>La Crosse School District</t>
  </si>
  <si>
    <t>Seven Rivers Community Charter High School</t>
  </si>
  <si>
    <t>Little Chute Area School District</t>
  </si>
  <si>
    <t>Flex Academy</t>
  </si>
  <si>
    <t>Milwaukee Public Schools</t>
  </si>
  <si>
    <t>NOVA Tech (Northwest Opportunities Vocational Academy)</t>
  </si>
  <si>
    <t>Nekoosa School District</t>
  </si>
  <si>
    <t>Central Wisconsin STEM Academy</t>
  </si>
  <si>
    <t>New London School District</t>
  </si>
  <si>
    <t>Catalyst Academy Charter School</t>
  </si>
  <si>
    <t>Racine Unified School District</t>
  </si>
  <si>
    <t>Racine Civil Leaders Academy</t>
  </si>
  <si>
    <t>River Valley School District</t>
  </si>
  <si>
    <t>Arena Community Elementary School (ACES)</t>
  </si>
  <si>
    <t>Sparta Area School District</t>
  </si>
  <si>
    <t>Innovations STEM Academy</t>
  </si>
  <si>
    <t>UW-Milwaukee</t>
  </si>
  <si>
    <t>Milwaukee College Preparatory School - North Y</t>
  </si>
  <si>
    <t>Viroqua Area School District</t>
  </si>
  <si>
    <t>Viroqua Area Montessori School</t>
  </si>
  <si>
    <t>Watertown Unified Sch Dist</t>
  </si>
  <si>
    <t>Endeavor Charter School</t>
  </si>
  <si>
    <t>Albany School District</t>
  </si>
  <si>
    <t>Albany Community Middle School</t>
  </si>
  <si>
    <t>IR</t>
  </si>
  <si>
    <t>Ashland Elementary Charter School</t>
  </si>
  <si>
    <t>Cumberland School District</t>
  </si>
  <si>
    <t>Island City Academy</t>
  </si>
  <si>
    <t>Fond du Lac School District</t>
  </si>
  <si>
    <t>Fond du Lac STEM Institute</t>
  </si>
  <si>
    <t>Hartland-Lakeside J3 School District</t>
  </si>
  <si>
    <t>Hartland School of Fine Arts Leadership Academy, The</t>
  </si>
  <si>
    <t>KM Explore</t>
  </si>
  <si>
    <t>Banner School of Milwaukee</t>
  </si>
  <si>
    <t>Carmen Northwest Campus School</t>
  </si>
  <si>
    <t>Milwaukee Environmental Sciences</t>
  </si>
  <si>
    <t>Universal Academy for the College Bound</t>
  </si>
  <si>
    <t>Montello School District</t>
  </si>
  <si>
    <t>Montello Junior/Senior High School</t>
  </si>
  <si>
    <t>Next Generation Academy</t>
  </si>
  <si>
    <t>School of Options and Applied Research (S.O.A.R.)</t>
  </si>
  <si>
    <t>Oconto Unified School District</t>
  </si>
  <si>
    <t>Bayshore Community Academy</t>
  </si>
  <si>
    <t>Ripon Area School District</t>
  </si>
  <si>
    <t>Journey Charter School</t>
  </si>
  <si>
    <t>Rosendale-Brandon School District</t>
  </si>
  <si>
    <t>Cirrus Charter High School</t>
  </si>
  <si>
    <t>Tomorrow River School District</t>
  </si>
  <si>
    <t>Tomorrow River Community School</t>
  </si>
  <si>
    <t>Woodlands School East (WSE)</t>
  </si>
  <si>
    <t>Verona Area School District</t>
  </si>
  <si>
    <t>Exploration Academy</t>
  </si>
  <si>
    <t>West Bend School District</t>
  </si>
  <si>
    <t>Pathways</t>
  </si>
  <si>
    <t>Hartland School of Community Learning</t>
  </si>
  <si>
    <t>D</t>
  </si>
  <si>
    <t>Highland School District</t>
  </si>
  <si>
    <t>Highland Community Middle School</t>
  </si>
  <si>
    <t>Quest Charter School</t>
  </si>
  <si>
    <t>Waukesha School District</t>
  </si>
  <si>
    <t>Waukesha STEM Academy</t>
  </si>
  <si>
    <t>Wausau Area School District</t>
  </si>
  <si>
    <t>Wausau Engineering and Global Leadership Academy</t>
  </si>
  <si>
    <t>Birchwood School District</t>
  </si>
  <si>
    <t>Birchwood Blue Hills Charter School</t>
  </si>
  <si>
    <t>DR</t>
  </si>
  <si>
    <t>Columbus School District</t>
  </si>
  <si>
    <t>Hmong American Peace Academy (HAPA)</t>
  </si>
  <si>
    <t>2014</t>
  </si>
  <si>
    <t>High School of Health Sciences</t>
  </si>
  <si>
    <t>Seven Rivers Community Charter High School (was La Crosse Design Institute High)</t>
  </si>
  <si>
    <t>Rubicon J6 School District</t>
  </si>
  <si>
    <t>Rubicon Personalized Learning Academy</t>
  </si>
  <si>
    <t>Innovations STEM Academy (was Spartan STEM Charter School)</t>
  </si>
  <si>
    <t>Milwaukee College Prep - TBD Street Site</t>
  </si>
  <si>
    <t>University Lab School</t>
  </si>
  <si>
    <t>Rocketship Southside Community Prep</t>
  </si>
  <si>
    <t>Journey Charter School (was Ripon K-2 Elementary Charter School)</t>
  </si>
  <si>
    <t>Birchwood Public Montessori Charter School</t>
  </si>
  <si>
    <t>Escuela Verde</t>
  </si>
  <si>
    <t>North Point Lighthouse Charter</t>
  </si>
  <si>
    <t>Denmark School District</t>
  </si>
  <si>
    <t>Denmark Community School</t>
  </si>
  <si>
    <t>Fond du Lac STEM Academy</t>
  </si>
  <si>
    <t>Hayward Community School District</t>
  </si>
  <si>
    <t>Northern Waters Environmental School</t>
  </si>
  <si>
    <t>Highland Community Elementary School</t>
  </si>
  <si>
    <t>Highland Community High School</t>
  </si>
  <si>
    <t>Lodi School District</t>
  </si>
  <si>
    <t>Ouisconsing School of Collaboration</t>
  </si>
  <si>
    <t>Merrill Area Public Schools</t>
  </si>
  <si>
    <t>Maple Grove Schoolhouse</t>
  </si>
  <si>
    <t>Middleton Cross Plains Area School District</t>
  </si>
  <si>
    <t>Clark Street Community School</t>
  </si>
  <si>
    <t>Milwaukee College Preparatory - Lloyd Street</t>
  </si>
  <si>
    <t>Minocqua J1 School District</t>
  </si>
  <si>
    <t>Creative Minds Charter School</t>
  </si>
  <si>
    <t>Forest Lane Charter School</t>
  </si>
  <si>
    <t>Northwood School District</t>
  </si>
  <si>
    <t>Northwood Middle School/High School</t>
  </si>
  <si>
    <t>Rice Lake Area School District</t>
  </si>
  <si>
    <t>Northern Lakes Regional Academy</t>
  </si>
  <si>
    <t>Catalyst Charter Middle School</t>
  </si>
  <si>
    <t>Shawano School District</t>
  </si>
  <si>
    <t>LEADS Primary Charter School</t>
  </si>
  <si>
    <t>Waupun School District</t>
  </si>
  <si>
    <t>School for Agricultural and Environmental Studies, The</t>
  </si>
  <si>
    <t>West Allis School District</t>
  </si>
  <si>
    <t>Shared Journeys</t>
  </si>
  <si>
    <t>Wisconsin Rapids Public Schools</t>
  </si>
  <si>
    <t>THINK Academy</t>
  </si>
  <si>
    <t>Alliance School, The</t>
  </si>
  <si>
    <t>Woodlands School</t>
  </si>
  <si>
    <t>West De Pere School District</t>
  </si>
  <si>
    <t>Phantom Knight School of Opportunity</t>
  </si>
  <si>
    <t>Mead Elementary Charter School</t>
  </si>
  <si>
    <t>2013</t>
  </si>
  <si>
    <t>Wauwatosa School District</t>
  </si>
  <si>
    <t>Forest Exploration Center Charter School</t>
  </si>
  <si>
    <t>Northwood High School</t>
  </si>
  <si>
    <t>Appleton Bilingual School</t>
  </si>
  <si>
    <t>Chetek-Weyerhaeuser Area School District</t>
  </si>
  <si>
    <t>Red Cedar Environmental Institute</t>
  </si>
  <si>
    <t>Milwaukee Collegiate Academy (was CEO Leadership Academy)</t>
  </si>
  <si>
    <t>Milwaukee Math and Science Academy</t>
  </si>
  <si>
    <t>D.C. Everest Area School District</t>
  </si>
  <si>
    <t>Idea Charter School</t>
  </si>
  <si>
    <t>Gillett School District</t>
  </si>
  <si>
    <t>CRE8 Charter School</t>
  </si>
  <si>
    <t>Gillett Occupation and Leadership GOAL Charter School</t>
  </si>
  <si>
    <t>Green Bay Area Public School District</t>
  </si>
  <si>
    <t>John Dewey Academy of Learning</t>
  </si>
  <si>
    <t>Hortonville Area School District</t>
  </si>
  <si>
    <t>Fox West Academy</t>
  </si>
  <si>
    <t>Kaukauna Area School District</t>
  </si>
  <si>
    <t>New Directions Learning Community</t>
  </si>
  <si>
    <t>Park Community Charter School</t>
  </si>
  <si>
    <t>KM Global Charter School for Leadership and Innovation</t>
  </si>
  <si>
    <t>KM School for Arts and Performance</t>
  </si>
  <si>
    <t>Kimberly Area School District</t>
  </si>
  <si>
    <t>Kornerstone Charter School</t>
  </si>
  <si>
    <t>La Crosse Design Institute</t>
  </si>
  <si>
    <t>Little Chute Career Pathways Academy</t>
  </si>
  <si>
    <t>Madison Metropolitan School District</t>
  </si>
  <si>
    <t>Badger Rock Middle School</t>
  </si>
  <si>
    <t>Marathon City School District</t>
  </si>
  <si>
    <t>Marathon Venture Academy</t>
  </si>
  <si>
    <t>iLEAD Charter School</t>
  </si>
  <si>
    <t>Kathryn T. Daniels University Preparatory Academy</t>
  </si>
  <si>
    <t>Milwaukee College Preparatory - 38th Street</t>
  </si>
  <si>
    <t>Milwaukee Excel High School</t>
  </si>
  <si>
    <t>NorthStar Community Charter School</t>
  </si>
  <si>
    <t>Lumen Charter High School</t>
  </si>
  <si>
    <t>River Valley Elementary Studio School</t>
  </si>
  <si>
    <t>Sheboygan Area School District</t>
  </si>
  <si>
    <t>Central High School</t>
  </si>
  <si>
    <t>George D. Warriner Middle School</t>
  </si>
  <si>
    <t>I.D.E.A.S. Academy</t>
  </si>
  <si>
    <t>Mosaic School, The</t>
  </si>
  <si>
    <t>Shiocton School District</t>
  </si>
  <si>
    <t>Shiocton International Leadership Academy</t>
  </si>
  <si>
    <t>Milwaukee Scholars Charter School</t>
  </si>
  <si>
    <t>Whitewater Unified School District</t>
  </si>
  <si>
    <t>Lincoln Inquiry Charter School</t>
  </si>
  <si>
    <t>Appleton Public Montessori</t>
  </si>
  <si>
    <t>Kaleidoscope Academy</t>
  </si>
  <si>
    <t>Chequamegon School District</t>
  </si>
  <si>
    <t>Class ACT</t>
  </si>
  <si>
    <t>Island City Research Academy</t>
  </si>
  <si>
    <t>Kenosha Unified School District No. 1</t>
  </si>
  <si>
    <t>Kenosha School of Technology Enhanced Curriculum (KTEC)</t>
  </si>
  <si>
    <t>2012</t>
  </si>
  <si>
    <t>United Public Montessori (UPM)</t>
  </si>
  <si>
    <t>Kings Academy</t>
  </si>
  <si>
    <t>LIFE Charter School</t>
  </si>
  <si>
    <t>Hawley Environmental School</t>
  </si>
  <si>
    <t>Milwaukee Community Cyber (MC2) High School</t>
  </si>
  <si>
    <t>Woodland Progressive School for 21st Century Citizens</t>
  </si>
  <si>
    <t>Monona Grove School District</t>
  </si>
  <si>
    <t>Monona Grove Liberal Arts Charter School for the 21st Century</t>
  </si>
  <si>
    <t>High Marq Environmental Charter School</t>
  </si>
  <si>
    <t>Urban Day Charter School, Inc.</t>
  </si>
  <si>
    <t>Verona Area International School</t>
  </si>
  <si>
    <t>Appleton Career Academy</t>
  </si>
  <si>
    <t>Augusta School District</t>
  </si>
  <si>
    <t>Wildlands Science Research Charter School</t>
  </si>
  <si>
    <t>TAGOS Leadership Academy</t>
  </si>
  <si>
    <t>Harborside Academy</t>
  </si>
  <si>
    <t>I.D.E.A.L. Charter School</t>
  </si>
  <si>
    <t>Oshkosh Area School District</t>
  </si>
  <si>
    <t>Jacob Shapiro Brain Based Instruction Laboratory School</t>
  </si>
  <si>
    <t>Lakeview Montessori School</t>
  </si>
  <si>
    <t>2011</t>
  </si>
  <si>
    <t>CEO Leadership Academy</t>
  </si>
  <si>
    <t>Everest Charter School</t>
  </si>
  <si>
    <t>Eau Claire Area School District</t>
  </si>
  <si>
    <t>ENGAGE Charter School</t>
  </si>
  <si>
    <t>Black River Falls School District</t>
  </si>
  <si>
    <t>Black River Area Green School (BRAGS)</t>
  </si>
  <si>
    <t>Tosa School of the Trades</t>
  </si>
  <si>
    <t>Montessori High School, An IB World School</t>
  </si>
  <si>
    <t>Fox River Academy</t>
  </si>
  <si>
    <t>Kiel Area School District</t>
  </si>
  <si>
    <t>Meeme LEADS Charter School</t>
  </si>
  <si>
    <t>Milwaukee College Preparatory School - 36th Street</t>
  </si>
  <si>
    <t>2010</t>
  </si>
  <si>
    <t>Green Lake School District</t>
  </si>
  <si>
    <t>Green Lake Global and Environmental Academy</t>
  </si>
  <si>
    <t>Audubon Technology and Communication Center High School</t>
  </si>
  <si>
    <t>International Peace Academy High School</t>
  </si>
  <si>
    <t>WORK (Where Opportunities Require Knowledge) Institute</t>
  </si>
  <si>
    <t>Niikuusra Community School</t>
  </si>
  <si>
    <t>Crossroads Academy</t>
  </si>
  <si>
    <t>Vesper Community Academy</t>
  </si>
  <si>
    <t>Milwaukee Learning Laboratory and Institute</t>
  </si>
  <si>
    <t>Valley New School</t>
  </si>
  <si>
    <t>Roosevelt IDEA School</t>
  </si>
  <si>
    <t>Source: Wisconsin Department of Public Instruction (ORR)</t>
  </si>
  <si>
    <t>Total</t>
  </si>
  <si>
    <t>NB! Discrepancy between state and federal data reflects grants awarded (state) vs. money actually paid out (federal).</t>
  </si>
  <si>
    <t>Source: Indiana Department of Education (ORR)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</si>
</sst>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mm/dd/yy"/>
    <numFmt numFmtId="167" formatCode="mm/yyyy"/>
    <numFmt numFmtId="168" formatCode="&quot;$&quot;#,##0.00;\(&quot;$&quot;#,##0.00\)"/>
  </numFmts>
  <fonts count="51">
    <font>
      <sz val="12"/>
      <color theme="1"/>
      <name val="Calibri"/>
      <family val="2"/>
    </font>
    <font>
      <sz val="12"/>
      <color indexed="8"/>
      <name val="Calibri"/>
      <family val="2"/>
    </font>
    <font>
      <u val="single"/>
      <sz val="12"/>
      <color indexed="20"/>
      <name val="Calibri"/>
      <family val="2"/>
    </font>
    <font>
      <b/>
      <i/>
      <sz val="14"/>
      <color indexed="9"/>
      <name val="Arial"/>
      <family val="2"/>
    </font>
    <font>
      <sz val="10"/>
      <name val="Arial"/>
      <family val="0"/>
    </font>
    <font>
      <sz val="12"/>
      <name val="Arial"/>
      <family val="2"/>
    </font>
    <font>
      <b/>
      <sz val="12"/>
      <name val="Arial"/>
      <family val="2"/>
    </font>
    <font>
      <sz val="10"/>
      <name val="Verdana"/>
      <family val="0"/>
    </font>
    <font>
      <b/>
      <u val="single"/>
      <sz val="11"/>
      <name val="Arial"/>
      <family val="2"/>
    </font>
    <font>
      <b/>
      <sz val="11"/>
      <name val="Arial"/>
      <family val="2"/>
    </font>
    <font>
      <sz val="11"/>
      <name val="Arial"/>
      <family val="2"/>
    </font>
    <font>
      <b/>
      <i/>
      <sz val="11"/>
      <name val="Arial"/>
      <family val="2"/>
    </font>
    <font>
      <b/>
      <i/>
      <u val="single"/>
      <sz val="11"/>
      <name val="Arial"/>
      <family val="2"/>
    </font>
    <font>
      <i/>
      <sz val="9"/>
      <name val="Arial"/>
      <family val="2"/>
    </font>
    <font>
      <b/>
      <sz val="11"/>
      <color indexed="10"/>
      <name val="Arial"/>
      <family val="2"/>
    </font>
    <font>
      <sz val="10"/>
      <color indexed="8"/>
      <name val="Arial"/>
      <family val="0"/>
    </font>
    <font>
      <b/>
      <sz val="10"/>
      <color indexed="8"/>
      <name val="Arial"/>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rgb="FF000000"/>
      <name val="Calibri"/>
      <family val="2"/>
    </font>
    <font>
      <b/>
      <sz val="12"/>
      <color rgb="FF000000"/>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44"/>
        <bgColor indexed="64"/>
      </patternFill>
    </fill>
    <fill>
      <patternFill patternType="solid">
        <fgColor indexed="41"/>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3499799966812134"/>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40"/>
      </bottom>
    </border>
    <border>
      <left>
        <color indexed="63"/>
      </left>
      <right style="medium"/>
      <top>
        <color indexed="63"/>
      </top>
      <bottom style="thin">
        <color indexed="40"/>
      </bottom>
    </border>
    <border>
      <left style="thin">
        <color indexed="9"/>
      </left>
      <right style="thin">
        <color indexed="9"/>
      </right>
      <top>
        <color indexed="63"/>
      </top>
      <bottom>
        <color indexed="63"/>
      </bottom>
    </border>
    <border>
      <left style="thin">
        <color indexed="9"/>
      </left>
      <right style="thin"/>
      <top>
        <color indexed="63"/>
      </top>
      <bottom>
        <color indexed="63"/>
      </bottom>
    </border>
    <border>
      <left style="thin">
        <color indexed="9"/>
      </left>
      <right style="medium"/>
      <top style="thin">
        <color indexed="40"/>
      </top>
      <bottom style="thin">
        <color indexed="44"/>
      </bottom>
    </border>
    <border>
      <left style="thin">
        <color indexed="9"/>
      </left>
      <right>
        <color indexed="63"/>
      </right>
      <top>
        <color indexed="63"/>
      </top>
      <bottom>
        <color indexed="63"/>
      </bottom>
    </border>
    <border>
      <left>
        <color indexed="63"/>
      </left>
      <right style="thin">
        <color indexed="9"/>
      </right>
      <top style="thin">
        <color indexed="40"/>
      </top>
      <bottom style="thin">
        <color indexed="44"/>
      </bottom>
    </border>
    <border>
      <left style="thin">
        <color indexed="44"/>
      </left>
      <right style="thin">
        <color indexed="44"/>
      </right>
      <top style="thin">
        <color indexed="44"/>
      </top>
      <bottom style="thin">
        <color indexed="44"/>
      </bottom>
    </border>
    <border>
      <left style="thin">
        <color indexed="44"/>
      </left>
      <right style="thin"/>
      <top style="thin">
        <color indexed="44"/>
      </top>
      <bottom style="thin">
        <color indexed="44"/>
      </bottom>
    </border>
    <border>
      <left style="medium"/>
      <right style="thin">
        <color indexed="44"/>
      </right>
      <top style="thin">
        <color indexed="44"/>
      </top>
      <bottom style="thin">
        <color indexed="44"/>
      </bottom>
    </border>
    <border>
      <left style="thin">
        <color indexed="44"/>
      </left>
      <right style="medium"/>
      <top style="thin">
        <color indexed="44"/>
      </top>
      <bottom style="thin">
        <color indexed="44"/>
      </bottom>
    </border>
    <border>
      <left style="medium"/>
      <right>
        <color indexed="63"/>
      </right>
      <top>
        <color indexed="63"/>
      </top>
      <bottom style="thin">
        <color indexed="9"/>
      </bottom>
    </border>
    <border>
      <left style="thin">
        <color indexed="41"/>
      </left>
      <right style="thin">
        <color indexed="41"/>
      </right>
      <top>
        <color indexed="63"/>
      </top>
      <bottom style="thin">
        <color indexed="41"/>
      </bottom>
    </border>
    <border>
      <left style="thin">
        <color indexed="41"/>
      </left>
      <right style="medium"/>
      <top>
        <color indexed="63"/>
      </top>
      <bottom style="thin">
        <color indexed="41"/>
      </bottom>
    </border>
    <border>
      <left style="medium"/>
      <right style="medium"/>
      <top>
        <color indexed="63"/>
      </top>
      <bottom>
        <color indexed="63"/>
      </bottom>
    </border>
    <border>
      <left>
        <color indexed="63"/>
      </left>
      <right style="thin">
        <color indexed="44"/>
      </right>
      <top>
        <color indexed="63"/>
      </top>
      <bottom style="thin">
        <color indexed="44"/>
      </bottom>
    </border>
    <border>
      <left style="thin">
        <color indexed="44"/>
      </left>
      <right style="thin">
        <color indexed="44"/>
      </right>
      <top>
        <color indexed="63"/>
      </top>
      <bottom style="thin">
        <color indexed="44"/>
      </bottom>
    </border>
    <border>
      <left style="thin">
        <color indexed="44"/>
      </left>
      <right style="medium"/>
      <top>
        <color indexed="63"/>
      </top>
      <bottom style="thin">
        <color indexed="44"/>
      </bottom>
    </border>
    <border>
      <left>
        <color indexed="63"/>
      </left>
      <right style="thin">
        <color indexed="44"/>
      </right>
      <top style="thin">
        <color indexed="44"/>
      </top>
      <bottom style="thin">
        <color indexed="44"/>
      </bottom>
    </border>
    <border>
      <left style="thin">
        <color indexed="44"/>
      </left>
      <right style="medium"/>
      <top style="thin">
        <color indexed="41"/>
      </top>
      <bottom style="thin">
        <color indexed="44"/>
      </bottom>
    </border>
    <border>
      <left style="medium"/>
      <right style="thin">
        <color indexed="44"/>
      </right>
      <top>
        <color indexed="63"/>
      </top>
      <bottom style="thin">
        <color indexed="44"/>
      </bottom>
    </border>
    <border>
      <left style="thin">
        <color indexed="44"/>
      </left>
      <right>
        <color indexed="63"/>
      </right>
      <top>
        <color indexed="63"/>
      </top>
      <bottom style="thin">
        <color indexed="44"/>
      </bottom>
    </border>
    <border>
      <left style="medium"/>
      <right>
        <color indexed="63"/>
      </right>
      <top style="thin">
        <color indexed="9"/>
      </top>
      <bottom style="thin">
        <color indexed="9"/>
      </bottom>
    </border>
    <border>
      <left style="thin">
        <color indexed="41"/>
      </left>
      <right style="thin">
        <color indexed="41"/>
      </right>
      <top style="thin">
        <color indexed="41"/>
      </top>
      <bottom style="thin">
        <color indexed="41"/>
      </bottom>
    </border>
    <border>
      <left style="thin">
        <color indexed="41"/>
      </left>
      <right style="medium"/>
      <top style="thin">
        <color indexed="41"/>
      </top>
      <bottom style="double"/>
    </border>
    <border>
      <left style="medium"/>
      <right style="medium"/>
      <top>
        <color indexed="63"/>
      </top>
      <bottom style="double"/>
    </border>
    <border>
      <left>
        <color indexed="63"/>
      </left>
      <right style="thin">
        <color indexed="44"/>
      </right>
      <top style="thin">
        <color indexed="44"/>
      </top>
      <bottom style="double"/>
    </border>
    <border>
      <left style="medium"/>
      <right style="thin">
        <color indexed="44"/>
      </right>
      <top style="thin">
        <color indexed="44"/>
      </top>
      <bottom style="double"/>
    </border>
    <border>
      <left style="thin">
        <color indexed="44"/>
      </left>
      <right>
        <color indexed="63"/>
      </right>
      <top style="thin">
        <color indexed="44"/>
      </top>
      <bottom style="thin">
        <color indexed="4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color indexed="23"/>
      </right>
      <top>
        <color indexed="63"/>
      </top>
      <bottom style="medium"/>
    </border>
    <border>
      <left style="thin">
        <color indexed="23"/>
      </left>
      <right style="thin">
        <color indexed="23"/>
      </right>
      <top>
        <color indexed="63"/>
      </top>
      <bottom style="medium"/>
    </border>
    <border>
      <left style="thin">
        <color indexed="23"/>
      </left>
      <right style="medium"/>
      <top>
        <color indexed="63"/>
      </top>
      <bottom style="medium"/>
    </border>
    <border>
      <left style="medium"/>
      <right style="thin">
        <color indexed="23"/>
      </right>
      <top>
        <color indexed="63"/>
      </top>
      <bottom style="medium"/>
    </border>
    <border>
      <left style="medium"/>
      <right>
        <color indexed="63"/>
      </right>
      <top>
        <color indexed="63"/>
      </top>
      <bottom style="medium"/>
    </border>
    <border>
      <left style="medium"/>
      <right style="medium"/>
      <top>
        <color indexed="63"/>
      </top>
      <bottom style="medium"/>
    </border>
    <border>
      <left>
        <color indexed="63"/>
      </left>
      <right style="thin">
        <color indexed="23"/>
      </right>
      <top>
        <color indexed="63"/>
      </top>
      <bottom style="medium"/>
    </border>
    <border>
      <left style="thin">
        <color indexed="23"/>
      </left>
      <right>
        <color indexed="63"/>
      </right>
      <top>
        <color indexed="63"/>
      </top>
      <bottom style="medium"/>
    </border>
    <border>
      <left>
        <color indexed="63"/>
      </left>
      <right>
        <color indexed="63"/>
      </right>
      <top>
        <color indexed="63"/>
      </top>
      <bottom style="hair"/>
    </border>
    <border>
      <left>
        <color indexed="63"/>
      </left>
      <right style="thin"/>
      <top>
        <color indexed="63"/>
      </top>
      <bottom style="hair"/>
    </border>
    <border>
      <left style="thin"/>
      <right style="thin">
        <color indexed="23"/>
      </right>
      <top>
        <color indexed="63"/>
      </top>
      <bottom style="thin">
        <color indexed="23"/>
      </bottom>
    </border>
    <border>
      <left style="thin">
        <color indexed="2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23"/>
      </left>
      <right style="thin">
        <color indexed="23"/>
      </right>
      <top>
        <color indexed="63"/>
      </top>
      <bottom style="thin">
        <color indexed="23"/>
      </bottom>
    </border>
    <border>
      <left style="thin">
        <color indexed="23"/>
      </left>
      <right style="medium"/>
      <top>
        <color indexed="63"/>
      </top>
      <bottom style="thin">
        <color indexed="23"/>
      </bottom>
    </border>
    <border>
      <left style="medium"/>
      <right style="thin">
        <color indexed="23"/>
      </right>
      <top>
        <color indexed="63"/>
      </top>
      <bottom style="thin">
        <color indexed="23"/>
      </bottom>
    </border>
    <border>
      <left style="thin">
        <color indexed="23"/>
      </left>
      <right>
        <color indexed="63"/>
      </right>
      <top>
        <color indexed="63"/>
      </top>
      <bottom style="thin">
        <color indexed="23"/>
      </bottom>
    </border>
    <border>
      <left style="medium"/>
      <right>
        <color indexed="63"/>
      </right>
      <top>
        <color indexed="63"/>
      </top>
      <bottom style="thin">
        <color indexed="23"/>
      </bottom>
    </border>
    <border>
      <left style="medium"/>
      <right style="medium"/>
      <top>
        <color indexed="63"/>
      </top>
      <bottom style="thin">
        <color indexed="23"/>
      </bottom>
    </border>
    <border>
      <left>
        <color indexed="63"/>
      </left>
      <right style="thin">
        <color indexed="23"/>
      </right>
      <top>
        <color indexed="63"/>
      </top>
      <bottom style="thin">
        <color indexed="23"/>
      </bottom>
    </border>
    <border>
      <left>
        <color indexed="63"/>
      </left>
      <right style="thin">
        <color indexed="23"/>
      </right>
      <top style="thin">
        <color indexed="23"/>
      </top>
      <bottom style="thin">
        <color indexed="23"/>
      </bottom>
    </border>
    <border>
      <left>
        <color indexed="63"/>
      </left>
      <right>
        <color indexed="63"/>
      </right>
      <top>
        <color indexed="63"/>
      </top>
      <bottom style="thin">
        <color indexed="23"/>
      </bottom>
    </border>
    <border>
      <left>
        <color indexed="63"/>
      </left>
      <right>
        <color indexed="63"/>
      </right>
      <top style="hair"/>
      <bottom style="hair"/>
    </border>
    <border>
      <left>
        <color indexed="63"/>
      </left>
      <right style="thin"/>
      <top style="hair"/>
      <bottom style="hair"/>
    </border>
    <border>
      <left style="thin"/>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color indexed="23"/>
      </right>
      <top style="thin">
        <color indexed="23"/>
      </top>
      <bottom style="thin">
        <color indexed="23"/>
      </bottom>
    </border>
    <border>
      <left style="medium"/>
      <right style="medium"/>
      <top style="thin">
        <color indexed="23"/>
      </top>
      <bottom style="thin">
        <color indexed="23"/>
      </bottom>
    </border>
    <border>
      <left>
        <color indexed="63"/>
      </left>
      <right>
        <color indexed="63"/>
      </right>
      <top style="thin">
        <color indexed="23"/>
      </top>
      <bottom style="thin">
        <color indexed="23"/>
      </bottom>
    </border>
    <border>
      <left style="thin">
        <color indexed="23"/>
      </left>
      <right style="thin">
        <color indexed="23"/>
      </right>
      <top style="thin">
        <color indexed="23"/>
      </top>
      <bottom>
        <color indexed="63"/>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style="thin">
        <color indexed="8"/>
      </left>
      <right style="thin">
        <color indexed="8"/>
      </right>
      <top style="thin">
        <color indexed="8"/>
      </top>
      <bottom style="thin">
        <color indexed="8"/>
      </bottom>
    </border>
    <border>
      <left style="medium"/>
      <right>
        <color indexed="63"/>
      </right>
      <top style="thin">
        <color indexed="40"/>
      </top>
      <bottom>
        <color indexed="63"/>
      </bottom>
    </border>
    <border>
      <left>
        <color indexed="63"/>
      </left>
      <right>
        <color indexed="63"/>
      </right>
      <top style="thin">
        <color indexed="40"/>
      </top>
      <bottom>
        <color indexed="63"/>
      </bottom>
    </border>
    <border>
      <left>
        <color indexed="63"/>
      </left>
      <right style="medium"/>
      <top style="thin">
        <color indexed="40"/>
      </top>
      <bottom>
        <color indexed="63"/>
      </bottom>
    </border>
    <border>
      <left style="thin"/>
      <right>
        <color indexed="63"/>
      </right>
      <top>
        <color indexed="63"/>
      </top>
      <bottom>
        <color indexed="63"/>
      </bottom>
    </border>
    <border>
      <left>
        <color indexed="63"/>
      </left>
      <right style="thin">
        <color indexed="44"/>
      </right>
      <top>
        <color indexed="63"/>
      </top>
      <bottom>
        <color indexed="63"/>
      </bottom>
    </border>
    <border>
      <left style="thin"/>
      <right>
        <color indexed="63"/>
      </right>
      <top style="thin">
        <color indexed="40"/>
      </top>
      <bottom>
        <color indexed="63"/>
      </bottom>
    </border>
    <border>
      <left>
        <color indexed="63"/>
      </left>
      <right style="thin">
        <color indexed="9"/>
      </right>
      <top style="thin">
        <color indexed="40"/>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5"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08">
    <xf numFmtId="0" fontId="0" fillId="0" borderId="0" xfId="0" applyFont="1" applyAlignment="1">
      <alignment/>
    </xf>
    <xf numFmtId="0" fontId="47" fillId="0" borderId="0" xfId="0" applyFont="1" applyAlignment="1">
      <alignment/>
    </xf>
    <xf numFmtId="164" fontId="0" fillId="0" borderId="0" xfId="0" applyNumberFormat="1" applyAlignment="1">
      <alignment/>
    </xf>
    <xf numFmtId="0" fontId="47" fillId="0" borderId="0" xfId="0" applyFont="1" applyAlignment="1">
      <alignment wrapText="1"/>
    </xf>
    <xf numFmtId="0" fontId="3" fillId="33" borderId="10" xfId="0" applyFont="1" applyFill="1" applyBorder="1" applyAlignment="1">
      <alignment vertical="center"/>
    </xf>
    <xf numFmtId="0" fontId="4" fillId="33" borderId="10" xfId="0" applyFont="1" applyFill="1" applyBorder="1" applyAlignment="1">
      <alignment horizontal="left"/>
    </xf>
    <xf numFmtId="0" fontId="5" fillId="33" borderId="10" xfId="0" applyFont="1" applyFill="1" applyBorder="1" applyAlignment="1">
      <alignment horizontal="center"/>
    </xf>
    <xf numFmtId="0" fontId="5" fillId="33" borderId="10" xfId="0" applyFont="1" applyFill="1" applyBorder="1" applyAlignment="1">
      <alignment/>
    </xf>
    <xf numFmtId="166" fontId="5" fillId="33" borderId="10" xfId="0" applyNumberFormat="1" applyFont="1" applyFill="1" applyBorder="1" applyAlignment="1">
      <alignment/>
    </xf>
    <xf numFmtId="165" fontId="5" fillId="33" borderId="10" xfId="0" applyNumberFormat="1" applyFont="1" applyFill="1" applyBorder="1" applyAlignment="1">
      <alignment/>
    </xf>
    <xf numFmtId="0" fontId="5" fillId="33" borderId="11" xfId="0" applyFont="1" applyFill="1" applyBorder="1" applyAlignment="1">
      <alignment/>
    </xf>
    <xf numFmtId="0" fontId="5" fillId="33" borderId="10" xfId="0" applyFont="1" applyFill="1" applyBorder="1" applyAlignment="1">
      <alignment wrapText="1"/>
    </xf>
    <xf numFmtId="0" fontId="4" fillId="0" borderId="12" xfId="0" applyFont="1" applyFill="1" applyBorder="1" applyAlignment="1">
      <alignment/>
    </xf>
    <xf numFmtId="0" fontId="4" fillId="0" borderId="13" xfId="0" applyFont="1" applyFill="1" applyBorder="1" applyAlignment="1">
      <alignment horizontal="left"/>
    </xf>
    <xf numFmtId="0" fontId="7" fillId="0" borderId="12" xfId="0" applyFont="1" applyBorder="1" applyAlignment="1">
      <alignment wrapText="1"/>
    </xf>
    <xf numFmtId="0" fontId="5" fillId="0" borderId="12" xfId="0" applyFont="1" applyFill="1" applyBorder="1" applyAlignment="1">
      <alignment/>
    </xf>
    <xf numFmtId="0" fontId="5" fillId="0" borderId="14" xfId="0" applyFont="1" applyFill="1" applyBorder="1" applyAlignment="1">
      <alignment/>
    </xf>
    <xf numFmtId="165" fontId="5" fillId="0" borderId="12" xfId="0" applyNumberFormat="1" applyFont="1" applyFill="1" applyBorder="1" applyAlignment="1">
      <alignment/>
    </xf>
    <xf numFmtId="166" fontId="5" fillId="0" borderId="12" xfId="0" applyNumberFormat="1" applyFont="1" applyFill="1" applyBorder="1" applyAlignment="1">
      <alignment/>
    </xf>
    <xf numFmtId="0" fontId="5" fillId="0" borderId="15" xfId="0" applyFont="1" applyFill="1" applyBorder="1" applyAlignment="1">
      <alignment/>
    </xf>
    <xf numFmtId="0" fontId="6" fillId="0" borderId="16" xfId="0" applyFont="1" applyFill="1" applyBorder="1" applyAlignment="1">
      <alignment vertical="top"/>
    </xf>
    <xf numFmtId="0" fontId="4" fillId="34" borderId="17" xfId="0" applyFont="1" applyFill="1" applyBorder="1" applyAlignment="1">
      <alignment/>
    </xf>
    <xf numFmtId="0" fontId="4" fillId="34" borderId="18" xfId="0" applyFont="1" applyFill="1" applyBorder="1" applyAlignment="1">
      <alignment horizontal="left"/>
    </xf>
    <xf numFmtId="0" fontId="5" fillId="34" borderId="19" xfId="0" applyFont="1" applyFill="1" applyBorder="1" applyAlignment="1">
      <alignment/>
    </xf>
    <xf numFmtId="0" fontId="5" fillId="34" borderId="17" xfId="0" applyFont="1" applyFill="1" applyBorder="1" applyAlignment="1">
      <alignment/>
    </xf>
    <xf numFmtId="0" fontId="5" fillId="34" borderId="20" xfId="0" applyFont="1" applyFill="1" applyBorder="1" applyAlignment="1">
      <alignment/>
    </xf>
    <xf numFmtId="166" fontId="4" fillId="35" borderId="21" xfId="0" applyNumberFormat="1" applyFont="1" applyFill="1" applyBorder="1" applyAlignment="1">
      <alignment/>
    </xf>
    <xf numFmtId="166" fontId="9" fillId="35" borderId="22" xfId="0" applyNumberFormat="1" applyFont="1" applyFill="1" applyBorder="1" applyAlignment="1">
      <alignment horizontal="right"/>
    </xf>
    <xf numFmtId="164" fontId="6" fillId="35" borderId="23" xfId="0" applyNumberFormat="1" applyFont="1" applyFill="1" applyBorder="1" applyAlignment="1">
      <alignment horizontal="center"/>
    </xf>
    <xf numFmtId="164" fontId="6" fillId="35" borderId="24" xfId="0" applyNumberFormat="1" applyFont="1" applyFill="1" applyBorder="1" applyAlignment="1">
      <alignment horizontal="center"/>
    </xf>
    <xf numFmtId="164" fontId="6" fillId="34" borderId="25" xfId="0" applyNumberFormat="1" applyFont="1" applyFill="1" applyBorder="1" applyAlignment="1">
      <alignment horizontal="center"/>
    </xf>
    <xf numFmtId="166" fontId="10" fillId="34" borderId="26" xfId="0" applyNumberFormat="1" applyFont="1" applyFill="1" applyBorder="1" applyAlignment="1">
      <alignment/>
    </xf>
    <xf numFmtId="166" fontId="5" fillId="34" borderId="26" xfId="0" applyNumberFormat="1" applyFont="1" applyFill="1" applyBorder="1" applyAlignment="1">
      <alignment/>
    </xf>
    <xf numFmtId="0" fontId="5" fillId="34" borderId="27" xfId="0" applyFont="1" applyFill="1" applyBorder="1" applyAlignment="1">
      <alignment/>
    </xf>
    <xf numFmtId="164" fontId="6" fillId="34" borderId="28" xfId="0" applyNumberFormat="1" applyFont="1" applyFill="1" applyBorder="1" applyAlignment="1">
      <alignment horizontal="center"/>
    </xf>
    <xf numFmtId="166" fontId="10" fillId="34" borderId="17" xfId="0" applyNumberFormat="1" applyFont="1" applyFill="1" applyBorder="1" applyAlignment="1">
      <alignment/>
    </xf>
    <xf numFmtId="166" fontId="5" fillId="34" borderId="17" xfId="0" applyNumberFormat="1" applyFont="1" applyFill="1" applyBorder="1" applyAlignment="1">
      <alignment/>
    </xf>
    <xf numFmtId="0" fontId="5" fillId="34" borderId="29" xfId="0" applyFont="1" applyFill="1" applyBorder="1" applyAlignment="1">
      <alignment/>
    </xf>
    <xf numFmtId="0" fontId="5" fillId="34" borderId="30" xfId="0" applyFont="1" applyFill="1" applyBorder="1" applyAlignment="1">
      <alignment/>
    </xf>
    <xf numFmtId="0" fontId="5" fillId="34" borderId="26" xfId="0" applyFont="1" applyFill="1" applyBorder="1" applyAlignment="1">
      <alignment/>
    </xf>
    <xf numFmtId="0" fontId="5" fillId="34" borderId="31" xfId="0" applyFont="1" applyFill="1" applyBorder="1" applyAlignment="1">
      <alignment/>
    </xf>
    <xf numFmtId="0" fontId="5" fillId="34" borderId="28" xfId="0" applyFont="1" applyFill="1" applyBorder="1" applyAlignment="1">
      <alignment wrapText="1"/>
    </xf>
    <xf numFmtId="166" fontId="4" fillId="35" borderId="32" xfId="0" applyNumberFormat="1" applyFont="1" applyFill="1" applyBorder="1" applyAlignment="1">
      <alignment/>
    </xf>
    <xf numFmtId="166" fontId="9" fillId="35" borderId="33" xfId="0" applyNumberFormat="1" applyFont="1" applyFill="1" applyBorder="1" applyAlignment="1">
      <alignment horizontal="right"/>
    </xf>
    <xf numFmtId="164" fontId="6" fillId="35" borderId="34" xfId="0" applyNumberFormat="1" applyFont="1" applyFill="1" applyBorder="1" applyAlignment="1">
      <alignment horizontal="center"/>
    </xf>
    <xf numFmtId="164" fontId="6" fillId="35" borderId="35" xfId="0" applyNumberFormat="1" applyFont="1" applyFill="1" applyBorder="1" applyAlignment="1">
      <alignment horizontal="center"/>
    </xf>
    <xf numFmtId="164" fontId="6" fillId="34" borderId="36" xfId="0" applyNumberFormat="1" applyFont="1" applyFill="1" applyBorder="1" applyAlignment="1">
      <alignment horizontal="center"/>
    </xf>
    <xf numFmtId="164" fontId="6" fillId="34" borderId="37" xfId="0" applyNumberFormat="1" applyFont="1" applyFill="1" applyBorder="1" applyAlignment="1">
      <alignment horizontal="center"/>
    </xf>
    <xf numFmtId="0" fontId="5" fillId="34" borderId="38" xfId="0" applyFont="1" applyFill="1" applyBorder="1" applyAlignment="1">
      <alignment/>
    </xf>
    <xf numFmtId="6" fontId="6" fillId="35" borderId="23" xfId="0" applyNumberFormat="1" applyFont="1" applyFill="1" applyBorder="1" applyAlignment="1">
      <alignment horizontal="center"/>
    </xf>
    <xf numFmtId="6" fontId="6" fillId="35" borderId="24" xfId="0" applyNumberFormat="1" applyFont="1" applyFill="1" applyBorder="1" applyAlignment="1">
      <alignment horizontal="center"/>
    </xf>
    <xf numFmtId="6" fontId="6" fillId="34" borderId="25" xfId="0" applyNumberFormat="1" applyFont="1" applyFill="1" applyBorder="1" applyAlignment="1">
      <alignment horizontal="center"/>
    </xf>
    <xf numFmtId="0" fontId="5" fillId="34" borderId="28" xfId="0" applyFont="1" applyFill="1" applyBorder="1" applyAlignment="1">
      <alignment/>
    </xf>
    <xf numFmtId="0" fontId="7" fillId="34" borderId="0" xfId="0" applyFont="1" applyFill="1" applyBorder="1" applyAlignment="1">
      <alignment/>
    </xf>
    <xf numFmtId="0" fontId="8" fillId="34" borderId="39" xfId="0" applyFont="1" applyFill="1" applyBorder="1" applyAlignment="1">
      <alignment/>
    </xf>
    <xf numFmtId="0" fontId="10" fillId="34" borderId="0" xfId="0" applyFont="1" applyFill="1" applyBorder="1" applyAlignment="1">
      <alignment/>
    </xf>
    <xf numFmtId="0" fontId="10" fillId="34" borderId="40" xfId="0" applyFont="1" applyFill="1" applyBorder="1" applyAlignment="1">
      <alignment/>
    </xf>
    <xf numFmtId="0" fontId="10" fillId="34" borderId="17" xfId="0" applyFont="1" applyFill="1" applyBorder="1" applyAlignment="1">
      <alignment/>
    </xf>
    <xf numFmtId="0" fontId="10" fillId="34" borderId="20" xfId="0" applyFont="1" applyFill="1" applyBorder="1" applyAlignment="1">
      <alignment/>
    </xf>
    <xf numFmtId="0" fontId="11" fillId="35" borderId="39" xfId="0" applyFont="1" applyFill="1" applyBorder="1" applyAlignment="1">
      <alignment/>
    </xf>
    <xf numFmtId="0" fontId="10" fillId="35" borderId="0" xfId="0" applyFont="1" applyFill="1" applyBorder="1" applyAlignment="1">
      <alignment/>
    </xf>
    <xf numFmtId="0" fontId="10" fillId="35" borderId="40" xfId="0" applyFont="1" applyFill="1" applyBorder="1" applyAlignment="1">
      <alignment horizontal="center"/>
    </xf>
    <xf numFmtId="0" fontId="10" fillId="35" borderId="24" xfId="0" applyFont="1" applyFill="1" applyBorder="1" applyAlignment="1">
      <alignment horizontal="center"/>
    </xf>
    <xf numFmtId="0" fontId="12" fillId="34" borderId="0" xfId="0" applyFont="1" applyFill="1" applyBorder="1" applyAlignment="1">
      <alignment horizontal="left"/>
    </xf>
    <xf numFmtId="0" fontId="10" fillId="34" borderId="0" xfId="0" applyFont="1" applyFill="1" applyBorder="1" applyAlignment="1">
      <alignment horizontal="center"/>
    </xf>
    <xf numFmtId="0" fontId="10" fillId="34" borderId="40" xfId="0" applyFont="1" applyFill="1" applyBorder="1" applyAlignment="1">
      <alignment horizontal="center"/>
    </xf>
    <xf numFmtId="0" fontId="11" fillId="34" borderId="0" xfId="0" applyFont="1" applyFill="1" applyBorder="1" applyAlignment="1">
      <alignment/>
    </xf>
    <xf numFmtId="0" fontId="10" fillId="34" borderId="0" xfId="0" applyFont="1" applyFill="1" applyBorder="1" applyAlignment="1">
      <alignment wrapText="1"/>
    </xf>
    <xf numFmtId="0" fontId="7" fillId="34" borderId="41" xfId="0" applyFont="1" applyFill="1" applyBorder="1" applyAlignment="1">
      <alignment/>
    </xf>
    <xf numFmtId="0" fontId="4" fillId="34" borderId="42" xfId="0" applyNumberFormat="1" applyFont="1" applyFill="1" applyBorder="1" applyAlignment="1" quotePrefix="1">
      <alignment wrapText="1"/>
    </xf>
    <xf numFmtId="0" fontId="4" fillId="34" borderId="43" xfId="0" applyNumberFormat="1" applyFont="1" applyFill="1" applyBorder="1" applyAlignment="1" quotePrefix="1">
      <alignment horizontal="center" wrapText="1"/>
    </xf>
    <xf numFmtId="0" fontId="4" fillId="34" borderId="43" xfId="0" applyNumberFormat="1" applyFont="1" applyFill="1" applyBorder="1" applyAlignment="1">
      <alignment horizontal="center" wrapText="1"/>
    </xf>
    <xf numFmtId="0" fontId="4" fillId="34" borderId="44" xfId="0" applyNumberFormat="1" applyFont="1" applyFill="1" applyBorder="1" applyAlignment="1" quotePrefix="1">
      <alignment horizontal="center" wrapText="1"/>
    </xf>
    <xf numFmtId="0" fontId="4" fillId="34" borderId="45" xfId="0" applyNumberFormat="1" applyFont="1" applyFill="1" applyBorder="1" applyAlignment="1" quotePrefix="1">
      <alignment horizontal="center" wrapText="1"/>
    </xf>
    <xf numFmtId="0" fontId="4" fillId="34" borderId="44" xfId="0" applyNumberFormat="1" applyFont="1" applyFill="1" applyBorder="1" applyAlignment="1">
      <alignment horizontal="center" wrapText="1"/>
    </xf>
    <xf numFmtId="0" fontId="4" fillId="34" borderId="45" xfId="0" applyNumberFormat="1" applyFont="1" applyFill="1" applyBorder="1" applyAlignment="1">
      <alignment horizontal="center" wrapText="1"/>
    </xf>
    <xf numFmtId="0" fontId="4" fillId="34" borderId="41" xfId="0" applyNumberFormat="1" applyFont="1" applyFill="1" applyBorder="1" applyAlignment="1">
      <alignment horizontal="center" wrapText="1"/>
    </xf>
    <xf numFmtId="0" fontId="4" fillId="34" borderId="46" xfId="0" applyNumberFormat="1" applyFont="1" applyFill="1" applyBorder="1" applyAlignment="1">
      <alignment horizontal="center" wrapText="1"/>
    </xf>
    <xf numFmtId="0" fontId="4" fillId="35" borderId="45" xfId="0" applyNumberFormat="1" applyFont="1" applyFill="1" applyBorder="1" applyAlignment="1" quotePrefix="1">
      <alignment horizontal="center" wrapText="1"/>
    </xf>
    <xf numFmtId="0" fontId="4" fillId="35" borderId="43" xfId="0" applyNumberFormat="1" applyFont="1" applyFill="1" applyBorder="1" applyAlignment="1" quotePrefix="1">
      <alignment horizontal="center" wrapText="1"/>
    </xf>
    <xf numFmtId="0" fontId="4" fillId="35" borderId="44" xfId="0" applyNumberFormat="1" applyFont="1" applyFill="1" applyBorder="1" applyAlignment="1" quotePrefix="1">
      <alignment horizontal="center" wrapText="1"/>
    </xf>
    <xf numFmtId="0" fontId="4" fillId="35" borderId="47" xfId="0" applyNumberFormat="1" applyFont="1" applyFill="1" applyBorder="1" applyAlignment="1">
      <alignment horizontal="center" wrapText="1"/>
    </xf>
    <xf numFmtId="0" fontId="4" fillId="34" borderId="48" xfId="0" applyNumberFormat="1" applyFont="1" applyFill="1" applyBorder="1" applyAlignment="1" quotePrefix="1">
      <alignment horizontal="center" wrapText="1"/>
    </xf>
    <xf numFmtId="0" fontId="4" fillId="34" borderId="49" xfId="0" applyNumberFormat="1" applyFont="1" applyFill="1" applyBorder="1" applyAlignment="1">
      <alignment horizontal="center" wrapText="1"/>
    </xf>
    <xf numFmtId="0" fontId="4" fillId="34" borderId="41" xfId="0" applyFont="1" applyFill="1" applyBorder="1" applyAlignment="1">
      <alignment horizontal="left" wrapText="1" indent="1"/>
    </xf>
    <xf numFmtId="0" fontId="4" fillId="0" borderId="50" xfId="0" applyFont="1" applyFill="1" applyBorder="1" applyAlignment="1">
      <alignment/>
    </xf>
    <xf numFmtId="0" fontId="4" fillId="0" borderId="51" xfId="0" applyFont="1" applyFill="1" applyBorder="1" applyAlignment="1">
      <alignment horizontal="left"/>
    </xf>
    <xf numFmtId="9" fontId="10" fillId="36" borderId="52" xfId="58" applyFont="1" applyFill="1" applyBorder="1" applyAlignment="1" applyProtection="1">
      <alignment/>
      <protection locked="0"/>
    </xf>
    <xf numFmtId="1" fontId="10" fillId="36" borderId="53" xfId="0" applyNumberFormat="1" applyFont="1" applyFill="1" applyBorder="1" applyAlignment="1" applyProtection="1">
      <alignment horizontal="center"/>
      <protection locked="0"/>
    </xf>
    <xf numFmtId="1" fontId="0" fillId="36" borderId="54" xfId="0" applyNumberFormat="1" applyFill="1" applyBorder="1" applyAlignment="1">
      <alignment/>
    </xf>
    <xf numFmtId="0" fontId="10" fillId="36" borderId="55" xfId="0" applyFont="1" applyFill="1" applyBorder="1" applyAlignment="1" applyProtection="1">
      <alignment/>
      <protection locked="0"/>
    </xf>
    <xf numFmtId="0" fontId="10" fillId="36" borderId="55" xfId="0" applyFont="1" applyFill="1" applyBorder="1" applyAlignment="1" applyProtection="1">
      <alignment horizontal="center"/>
      <protection locked="0"/>
    </xf>
    <xf numFmtId="0" fontId="10" fillId="36" borderId="56" xfId="0" applyFont="1" applyFill="1" applyBorder="1" applyAlignment="1" applyProtection="1">
      <alignment horizontal="center"/>
      <protection locked="0"/>
    </xf>
    <xf numFmtId="0" fontId="10" fillId="36" borderId="57" xfId="0" applyFont="1" applyFill="1" applyBorder="1" applyAlignment="1" applyProtection="1">
      <alignment/>
      <protection locked="0"/>
    </xf>
    <xf numFmtId="0" fontId="10" fillId="36" borderId="56" xfId="0" applyFont="1" applyFill="1" applyBorder="1" applyAlignment="1" applyProtection="1">
      <alignment/>
      <protection locked="0"/>
    </xf>
    <xf numFmtId="0" fontId="10" fillId="36" borderId="58" xfId="0" applyFont="1" applyFill="1" applyBorder="1" applyAlignment="1" applyProtection="1">
      <alignment/>
      <protection locked="0"/>
    </xf>
    <xf numFmtId="0" fontId="10" fillId="36" borderId="59" xfId="0" applyFont="1" applyFill="1" applyBorder="1" applyAlignment="1" applyProtection="1">
      <alignment/>
      <protection locked="0"/>
    </xf>
    <xf numFmtId="166" fontId="10" fillId="36" borderId="57" xfId="0" applyNumberFormat="1" applyFont="1" applyFill="1" applyBorder="1" applyAlignment="1" applyProtection="1">
      <alignment horizontal="center"/>
      <protection locked="0"/>
    </xf>
    <xf numFmtId="166" fontId="10" fillId="36" borderId="55" xfId="0" applyNumberFormat="1" applyFont="1" applyFill="1" applyBorder="1" applyAlignment="1" applyProtection="1">
      <alignment horizontal="center"/>
      <protection locked="0"/>
    </xf>
    <xf numFmtId="165" fontId="10" fillId="36" borderId="56" xfId="0" applyNumberFormat="1" applyFont="1" applyFill="1" applyBorder="1" applyAlignment="1" applyProtection="1">
      <alignment horizontal="center"/>
      <protection locked="0"/>
    </xf>
    <xf numFmtId="165" fontId="10" fillId="36" borderId="60" xfId="0" applyNumberFormat="1" applyFont="1" applyFill="1" applyBorder="1" applyAlignment="1" applyProtection="1">
      <alignment horizontal="center"/>
      <protection locked="0"/>
    </xf>
    <xf numFmtId="165" fontId="10" fillId="36" borderId="61" xfId="0" applyNumberFormat="1" applyFont="1" applyFill="1" applyBorder="1" applyAlignment="1" applyProtection="1">
      <alignment/>
      <protection locked="0"/>
    </xf>
    <xf numFmtId="166" fontId="10" fillId="36" borderId="55" xfId="0" applyNumberFormat="1" applyFont="1" applyFill="1" applyBorder="1" applyAlignment="1" applyProtection="1">
      <alignment/>
      <protection locked="0"/>
    </xf>
    <xf numFmtId="167" fontId="10" fillId="36" borderId="56" xfId="0" applyNumberFormat="1" applyFont="1" applyFill="1" applyBorder="1" applyAlignment="1" applyProtection="1">
      <alignment/>
      <protection locked="0"/>
    </xf>
    <xf numFmtId="0" fontId="10" fillId="36" borderId="62" xfId="0" applyFont="1" applyFill="1" applyBorder="1" applyAlignment="1" applyProtection="1">
      <alignment/>
      <protection locked="0"/>
    </xf>
    <xf numFmtId="0" fontId="10" fillId="36" borderId="63" xfId="0" applyFont="1" applyFill="1" applyBorder="1" applyAlignment="1" applyProtection="1">
      <alignment/>
      <protection locked="0"/>
    </xf>
    <xf numFmtId="0" fontId="4" fillId="0" borderId="64" xfId="0" applyFont="1" applyFill="1" applyBorder="1" applyAlignment="1">
      <alignment/>
    </xf>
    <xf numFmtId="0" fontId="4" fillId="0" borderId="65" xfId="0" applyFont="1" applyFill="1" applyBorder="1" applyAlignment="1">
      <alignment horizontal="left"/>
    </xf>
    <xf numFmtId="9" fontId="10" fillId="36" borderId="66" xfId="58" applyFont="1" applyFill="1" applyBorder="1" applyAlignment="1" applyProtection="1">
      <alignment/>
      <protection locked="0"/>
    </xf>
    <xf numFmtId="0" fontId="10" fillId="36" borderId="67" xfId="0" applyFont="1" applyFill="1" applyBorder="1" applyAlignment="1" applyProtection="1">
      <alignment/>
      <protection locked="0"/>
    </xf>
    <xf numFmtId="0" fontId="10" fillId="36" borderId="67" xfId="0" applyFont="1" applyFill="1" applyBorder="1" applyAlignment="1" applyProtection="1">
      <alignment horizontal="center"/>
      <protection locked="0"/>
    </xf>
    <xf numFmtId="0" fontId="10" fillId="36" borderId="68" xfId="0" applyFont="1" applyFill="1" applyBorder="1" applyAlignment="1" applyProtection="1">
      <alignment horizontal="center"/>
      <protection locked="0"/>
    </xf>
    <xf numFmtId="0" fontId="10" fillId="36" borderId="69" xfId="0" applyFont="1" applyFill="1" applyBorder="1" applyAlignment="1" applyProtection="1">
      <alignment/>
      <protection locked="0"/>
    </xf>
    <xf numFmtId="0" fontId="10" fillId="36" borderId="68" xfId="0" applyFont="1" applyFill="1" applyBorder="1" applyAlignment="1" applyProtection="1">
      <alignment/>
      <protection locked="0"/>
    </xf>
    <xf numFmtId="166" fontId="10" fillId="36" borderId="69" xfId="0" applyNumberFormat="1" applyFont="1" applyFill="1" applyBorder="1" applyAlignment="1" applyProtection="1">
      <alignment horizontal="center"/>
      <protection locked="0"/>
    </xf>
    <xf numFmtId="166" fontId="10" fillId="36" borderId="67" xfId="0" applyNumberFormat="1" applyFont="1" applyFill="1" applyBorder="1" applyAlignment="1" applyProtection="1">
      <alignment horizontal="center"/>
      <protection locked="0"/>
    </xf>
    <xf numFmtId="165" fontId="10" fillId="36" borderId="68" xfId="0" applyNumberFormat="1" applyFont="1" applyFill="1" applyBorder="1" applyAlignment="1" applyProtection="1">
      <alignment horizontal="center"/>
      <protection locked="0"/>
    </xf>
    <xf numFmtId="165" fontId="10" fillId="36" borderId="70" xfId="0" applyNumberFormat="1" applyFont="1" applyFill="1" applyBorder="1" applyAlignment="1" applyProtection="1">
      <alignment horizontal="center"/>
      <protection locked="0"/>
    </xf>
    <xf numFmtId="165" fontId="10" fillId="36" borderId="62" xfId="0" applyNumberFormat="1" applyFont="1" applyFill="1" applyBorder="1" applyAlignment="1" applyProtection="1">
      <alignment/>
      <protection locked="0"/>
    </xf>
    <xf numFmtId="166" fontId="10" fillId="36" borderId="67" xfId="0" applyNumberFormat="1" applyFont="1" applyFill="1" applyBorder="1" applyAlignment="1" applyProtection="1">
      <alignment/>
      <protection locked="0"/>
    </xf>
    <xf numFmtId="167" fontId="10" fillId="36" borderId="68" xfId="0" applyNumberFormat="1" applyFont="1" applyFill="1" applyBorder="1" applyAlignment="1" applyProtection="1">
      <alignment/>
      <protection locked="0"/>
    </xf>
    <xf numFmtId="0" fontId="10" fillId="36" borderId="53" xfId="0" applyFont="1" applyFill="1" applyBorder="1" applyAlignment="1" applyProtection="1">
      <alignment/>
      <protection locked="0"/>
    </xf>
    <xf numFmtId="0" fontId="10" fillId="36" borderId="71" xfId="0" applyFont="1" applyFill="1" applyBorder="1" applyAlignment="1" applyProtection="1">
      <alignment/>
      <protection locked="0"/>
    </xf>
    <xf numFmtId="9" fontId="10" fillId="15" borderId="66" xfId="58" applyFont="1" applyFill="1" applyBorder="1" applyAlignment="1" applyProtection="1">
      <alignment/>
      <protection locked="0"/>
    </xf>
    <xf numFmtId="1" fontId="10" fillId="15" borderId="53" xfId="0" applyNumberFormat="1" applyFont="1" applyFill="1" applyBorder="1" applyAlignment="1" applyProtection="1">
      <alignment horizontal="center"/>
      <protection locked="0"/>
    </xf>
    <xf numFmtId="1" fontId="0" fillId="15" borderId="54" xfId="0" applyNumberFormat="1" applyFill="1" applyBorder="1" applyAlignment="1">
      <alignment/>
    </xf>
    <xf numFmtId="0" fontId="10" fillId="15" borderId="62" xfId="0" applyFont="1" applyFill="1" applyBorder="1" applyAlignment="1" applyProtection="1">
      <alignment/>
      <protection locked="0"/>
    </xf>
    <xf numFmtId="0" fontId="10" fillId="15" borderId="67" xfId="0" applyFont="1" applyFill="1" applyBorder="1" applyAlignment="1" applyProtection="1">
      <alignment/>
      <protection locked="0"/>
    </xf>
    <xf numFmtId="0" fontId="10" fillId="15" borderId="67" xfId="0" applyFont="1" applyFill="1" applyBorder="1" applyAlignment="1" applyProtection="1">
      <alignment horizontal="center"/>
      <protection locked="0"/>
    </xf>
    <xf numFmtId="0" fontId="10" fillId="15" borderId="68" xfId="0" applyFont="1" applyFill="1" applyBorder="1" applyAlignment="1" applyProtection="1">
      <alignment horizontal="center"/>
      <protection locked="0"/>
    </xf>
    <xf numFmtId="0" fontId="10" fillId="15" borderId="69" xfId="0" applyFont="1" applyFill="1" applyBorder="1" applyAlignment="1" applyProtection="1">
      <alignment/>
      <protection locked="0"/>
    </xf>
    <xf numFmtId="0" fontId="10" fillId="15" borderId="68" xfId="0" applyFont="1" applyFill="1" applyBorder="1" applyAlignment="1" applyProtection="1">
      <alignment/>
      <protection locked="0"/>
    </xf>
    <xf numFmtId="0" fontId="10" fillId="15" borderId="57" xfId="0" applyFont="1" applyFill="1" applyBorder="1" applyAlignment="1" applyProtection="1">
      <alignment/>
      <protection locked="0"/>
    </xf>
    <xf numFmtId="0" fontId="10" fillId="15" borderId="58" xfId="0" applyFont="1" applyFill="1" applyBorder="1" applyAlignment="1" applyProtection="1">
      <alignment/>
      <protection locked="0"/>
    </xf>
    <xf numFmtId="0" fontId="10" fillId="15" borderId="59" xfId="0" applyFont="1" applyFill="1" applyBorder="1" applyAlignment="1" applyProtection="1">
      <alignment/>
      <protection locked="0"/>
    </xf>
    <xf numFmtId="166" fontId="10" fillId="15" borderId="69" xfId="0" applyNumberFormat="1" applyFont="1" applyFill="1" applyBorder="1" applyAlignment="1" applyProtection="1">
      <alignment horizontal="center"/>
      <protection locked="0"/>
    </xf>
    <xf numFmtId="166" fontId="10" fillId="15" borderId="67" xfId="0" applyNumberFormat="1" applyFont="1" applyFill="1" applyBorder="1" applyAlignment="1" applyProtection="1">
      <alignment horizontal="center"/>
      <protection locked="0"/>
    </xf>
    <xf numFmtId="165" fontId="10" fillId="15" borderId="68" xfId="0" applyNumberFormat="1" applyFont="1" applyFill="1" applyBorder="1" applyAlignment="1" applyProtection="1">
      <alignment horizontal="center"/>
      <protection locked="0"/>
    </xf>
    <xf numFmtId="165" fontId="10" fillId="15" borderId="70" xfId="0" applyNumberFormat="1" applyFont="1" applyFill="1" applyBorder="1" applyAlignment="1" applyProtection="1">
      <alignment horizontal="center"/>
      <protection locked="0"/>
    </xf>
    <xf numFmtId="165" fontId="10" fillId="15" borderId="60" xfId="0" applyNumberFormat="1" applyFont="1" applyFill="1" applyBorder="1" applyAlignment="1" applyProtection="1">
      <alignment horizontal="center"/>
      <protection locked="0"/>
    </xf>
    <xf numFmtId="165" fontId="10" fillId="15" borderId="62" xfId="0" applyNumberFormat="1" applyFont="1" applyFill="1" applyBorder="1" applyAlignment="1" applyProtection="1">
      <alignment/>
      <protection locked="0"/>
    </xf>
    <xf numFmtId="166" fontId="10" fillId="15" borderId="67" xfId="0" applyNumberFormat="1" applyFont="1" applyFill="1" applyBorder="1" applyAlignment="1" applyProtection="1">
      <alignment/>
      <protection locked="0"/>
    </xf>
    <xf numFmtId="167" fontId="10" fillId="15" borderId="68" xfId="0" applyNumberFormat="1" applyFont="1" applyFill="1" applyBorder="1" applyAlignment="1" applyProtection="1">
      <alignment/>
      <protection locked="0"/>
    </xf>
    <xf numFmtId="0" fontId="10" fillId="15" borderId="53" xfId="0" applyFont="1" applyFill="1" applyBorder="1" applyAlignment="1" applyProtection="1">
      <alignment/>
      <protection locked="0"/>
    </xf>
    <xf numFmtId="0" fontId="10" fillId="15" borderId="71" xfId="0" applyFont="1" applyFill="1" applyBorder="1" applyAlignment="1" applyProtection="1">
      <alignment/>
      <protection locked="0"/>
    </xf>
    <xf numFmtId="1" fontId="10" fillId="36" borderId="54" xfId="0" applyNumberFormat="1" applyFont="1" applyFill="1" applyBorder="1" applyAlignment="1" applyProtection="1">
      <alignment horizontal="center"/>
      <protection locked="0"/>
    </xf>
    <xf numFmtId="1" fontId="10" fillId="36" borderId="67" xfId="0" applyNumberFormat="1" applyFont="1" applyFill="1" applyBorder="1" applyAlignment="1" applyProtection="1">
      <alignment horizontal="center"/>
      <protection locked="0"/>
    </xf>
    <xf numFmtId="1" fontId="10" fillId="36" borderId="55" xfId="0" applyNumberFormat="1" applyFont="1" applyFill="1" applyBorder="1" applyAlignment="1" applyProtection="1">
      <alignment horizontal="center"/>
      <protection locked="0"/>
    </xf>
    <xf numFmtId="0" fontId="10" fillId="36" borderId="71" xfId="0" applyFont="1" applyFill="1" applyBorder="1" applyAlignment="1" applyProtection="1">
      <alignment wrapText="1"/>
      <protection locked="0"/>
    </xf>
    <xf numFmtId="1" fontId="10" fillId="36" borderId="72" xfId="0" applyNumberFormat="1" applyFont="1" applyFill="1" applyBorder="1" applyAlignment="1" applyProtection="1">
      <alignment horizontal="center"/>
      <protection locked="0"/>
    </xf>
    <xf numFmtId="0" fontId="10" fillId="36" borderId="66" xfId="0" applyFont="1" applyFill="1" applyBorder="1" applyAlignment="1" applyProtection="1">
      <alignment/>
      <protection locked="0"/>
    </xf>
    <xf numFmtId="166" fontId="10" fillId="36" borderId="69" xfId="0" applyNumberFormat="1" applyFont="1" applyFill="1" applyBorder="1" applyAlignment="1" applyProtection="1">
      <alignment/>
      <protection locked="0"/>
    </xf>
    <xf numFmtId="0" fontId="0" fillId="0" borderId="0" xfId="0" applyAlignment="1">
      <alignment wrapText="1"/>
    </xf>
    <xf numFmtId="0" fontId="49" fillId="0" borderId="0" xfId="0" applyFont="1" applyAlignment="1">
      <alignment/>
    </xf>
    <xf numFmtId="164" fontId="47" fillId="0" borderId="0" xfId="0" applyNumberFormat="1" applyFont="1" applyAlignment="1">
      <alignment/>
    </xf>
    <xf numFmtId="0" fontId="10" fillId="36" borderId="67" xfId="0" applyFont="1" applyFill="1" applyBorder="1" applyAlignment="1" applyProtection="1">
      <alignment horizontal="left"/>
      <protection locked="0"/>
    </xf>
    <xf numFmtId="164" fontId="49" fillId="0" borderId="0" xfId="0" applyNumberFormat="1" applyFont="1" applyAlignment="1">
      <alignment/>
    </xf>
    <xf numFmtId="0" fontId="0" fillId="0" borderId="0" xfId="0" applyFill="1" applyAlignment="1">
      <alignment/>
    </xf>
    <xf numFmtId="10" fontId="47" fillId="0" borderId="0" xfId="0" applyNumberFormat="1" applyFont="1" applyAlignment="1">
      <alignment/>
    </xf>
    <xf numFmtId="0" fontId="10" fillId="37" borderId="66" xfId="0" applyFont="1" applyFill="1" applyBorder="1" applyAlignment="1" applyProtection="1">
      <alignment/>
      <protection locked="0"/>
    </xf>
    <xf numFmtId="49" fontId="0" fillId="0" borderId="0" xfId="0" applyNumberFormat="1" applyAlignment="1">
      <alignment/>
    </xf>
    <xf numFmtId="165" fontId="47" fillId="0" borderId="0" xfId="0" applyNumberFormat="1" applyFont="1" applyAlignment="1">
      <alignment/>
    </xf>
    <xf numFmtId="0" fontId="49" fillId="0" borderId="0" xfId="0" applyFont="1" applyFill="1" applyAlignment="1">
      <alignment/>
    </xf>
    <xf numFmtId="164" fontId="49" fillId="0" borderId="0" xfId="0" applyNumberFormat="1" applyFont="1" applyFill="1" applyAlignment="1">
      <alignment/>
    </xf>
    <xf numFmtId="0" fontId="47" fillId="0" borderId="0" xfId="0" applyFont="1" applyFill="1" applyAlignment="1">
      <alignment/>
    </xf>
    <xf numFmtId="164" fontId="0" fillId="0" borderId="0" xfId="0" applyNumberFormat="1" applyFill="1" applyAlignment="1">
      <alignment/>
    </xf>
    <xf numFmtId="5" fontId="0" fillId="0" borderId="0" xfId="0" applyNumberFormat="1" applyFill="1" applyAlignment="1">
      <alignment/>
    </xf>
    <xf numFmtId="164" fontId="47" fillId="0" borderId="0" xfId="0" applyNumberFormat="1" applyFont="1" applyFill="1" applyAlignment="1">
      <alignment/>
    </xf>
    <xf numFmtId="0" fontId="50" fillId="0" borderId="0" xfId="0" applyFont="1" applyAlignment="1">
      <alignment/>
    </xf>
    <xf numFmtId="0" fontId="47" fillId="38" borderId="0" xfId="0" applyFont="1" applyFill="1" applyAlignment="1">
      <alignment/>
    </xf>
    <xf numFmtId="0" fontId="0" fillId="38" borderId="0" xfId="0" applyFill="1" applyAlignment="1">
      <alignment/>
    </xf>
    <xf numFmtId="164" fontId="0" fillId="38" borderId="0" xfId="0" applyNumberFormat="1" applyFill="1" applyAlignment="1">
      <alignment/>
    </xf>
    <xf numFmtId="164" fontId="47" fillId="38" borderId="0" xfId="0" applyNumberFormat="1" applyFont="1" applyFill="1" applyAlignment="1">
      <alignment/>
    </xf>
    <xf numFmtId="9" fontId="10" fillId="0" borderId="0" xfId="58" applyFont="1" applyFill="1" applyBorder="1" applyAlignment="1" applyProtection="1">
      <alignment/>
      <protection locked="0"/>
    </xf>
    <xf numFmtId="0" fontId="10" fillId="0" borderId="0" xfId="0" applyFont="1" applyFill="1" applyBorder="1" applyAlignment="1" applyProtection="1">
      <alignment/>
      <protection locked="0"/>
    </xf>
    <xf numFmtId="0" fontId="0" fillId="0" borderId="0" xfId="0" applyFill="1" applyBorder="1" applyAlignment="1">
      <alignment/>
    </xf>
    <xf numFmtId="164" fontId="0" fillId="0" borderId="0" xfId="0" applyNumberFormat="1" applyFill="1" applyBorder="1" applyAlignment="1">
      <alignment/>
    </xf>
    <xf numFmtId="164" fontId="10" fillId="0" borderId="0" xfId="0" applyNumberFormat="1" applyFont="1" applyFill="1" applyBorder="1" applyAlignment="1" applyProtection="1">
      <alignment horizontal="right"/>
      <protection locked="0"/>
    </xf>
    <xf numFmtId="3" fontId="0" fillId="0" borderId="0" xfId="0" applyNumberFormat="1" applyFont="1" applyFill="1" applyBorder="1" applyAlignment="1">
      <alignment/>
    </xf>
    <xf numFmtId="3" fontId="47" fillId="0" borderId="0" xfId="0" applyNumberFormat="1" applyFont="1" applyBorder="1" applyAlignment="1">
      <alignment horizontal="left" vertical="top"/>
    </xf>
    <xf numFmtId="164" fontId="0" fillId="0" borderId="0" xfId="0" applyNumberFormat="1" applyFont="1" applyFill="1" applyBorder="1" applyAlignment="1">
      <alignment horizontal="right"/>
    </xf>
    <xf numFmtId="3" fontId="47" fillId="0" borderId="0" xfId="0" applyNumberFormat="1" applyFont="1" applyFill="1" applyBorder="1" applyAlignment="1">
      <alignment/>
    </xf>
    <xf numFmtId="0" fontId="0" fillId="0" borderId="0" xfId="0" applyFont="1" applyAlignment="1">
      <alignment/>
    </xf>
    <xf numFmtId="164" fontId="0" fillId="0" borderId="0" xfId="0" applyNumberFormat="1" applyFont="1" applyAlignment="1">
      <alignment/>
    </xf>
    <xf numFmtId="0" fontId="15" fillId="0" borderId="73" xfId="55" applyFont="1" applyFill="1" applyBorder="1" applyAlignment="1">
      <alignment wrapText="1"/>
      <protection/>
    </xf>
    <xf numFmtId="0" fontId="15" fillId="0" borderId="73" xfId="55" applyFont="1" applyFill="1" applyBorder="1" applyAlignment="1">
      <alignment horizontal="left" vertical="top" wrapText="1"/>
      <protection/>
    </xf>
    <xf numFmtId="168" fontId="15" fillId="0" borderId="73" xfId="55" applyNumberFormat="1" applyFont="1" applyFill="1" applyBorder="1" applyAlignment="1">
      <alignment horizontal="right" wrapText="1"/>
      <protection/>
    </xf>
    <xf numFmtId="0" fontId="15" fillId="0" borderId="74" xfId="55" applyFont="1" applyFill="1" applyBorder="1" applyAlignment="1">
      <alignment horizontal="left" vertical="top" wrapText="1"/>
      <protection/>
    </xf>
    <xf numFmtId="168" fontId="15" fillId="0" borderId="0" xfId="55" applyNumberFormat="1" applyFont="1" applyFill="1" applyAlignment="1">
      <alignment horizontal="right" wrapText="1"/>
      <protection/>
    </xf>
    <xf numFmtId="0" fontId="15" fillId="0" borderId="75" xfId="55" applyFont="1" applyFill="1" applyBorder="1" applyAlignment="1">
      <alignment horizontal="center" vertical="center"/>
      <protection/>
    </xf>
    <xf numFmtId="0" fontId="15" fillId="0" borderId="75" xfId="55" applyFont="1" applyFill="1" applyBorder="1" applyAlignment="1">
      <alignment horizontal="left" vertical="center"/>
      <protection/>
    </xf>
    <xf numFmtId="168" fontId="15" fillId="0" borderId="0" xfId="55" applyNumberFormat="1" applyFont="1" applyFill="1" applyBorder="1" applyAlignment="1">
      <alignment horizontal="right" wrapText="1"/>
      <protection/>
    </xf>
    <xf numFmtId="0" fontId="16" fillId="0" borderId="0" xfId="55" applyFont="1" applyFill="1" applyBorder="1" applyAlignment="1">
      <alignment horizontal="left" vertical="top" wrapText="1"/>
      <protection/>
    </xf>
    <xf numFmtId="0" fontId="6" fillId="0" borderId="76" xfId="0" applyFont="1" applyFill="1" applyBorder="1" applyAlignment="1">
      <alignment vertical="top" wrapText="1"/>
    </xf>
    <xf numFmtId="0" fontId="6" fillId="0" borderId="77" xfId="0" applyFont="1" applyFill="1" applyBorder="1" applyAlignment="1">
      <alignment vertical="top" wrapText="1"/>
    </xf>
    <xf numFmtId="0" fontId="6" fillId="0" borderId="78" xfId="0" applyFont="1" applyFill="1" applyBorder="1" applyAlignment="1">
      <alignment vertical="top" wrapText="1"/>
    </xf>
    <xf numFmtId="0" fontId="8" fillId="34" borderId="79" xfId="0" applyFont="1" applyFill="1" applyBorder="1" applyAlignment="1">
      <alignment wrapText="1"/>
    </xf>
    <xf numFmtId="0" fontId="8" fillId="34" borderId="0" xfId="0" applyFont="1" applyFill="1" applyBorder="1" applyAlignment="1">
      <alignment wrapText="1"/>
    </xf>
    <xf numFmtId="0" fontId="8" fillId="34" borderId="40" xfId="0" applyFont="1" applyFill="1" applyBorder="1" applyAlignment="1">
      <alignment wrapText="1"/>
    </xf>
    <xf numFmtId="0" fontId="8" fillId="34" borderId="39" xfId="0" applyFont="1" applyFill="1" applyBorder="1" applyAlignment="1">
      <alignment wrapText="1"/>
    </xf>
    <xf numFmtId="0" fontId="8" fillId="34" borderId="80" xfId="0" applyFont="1" applyFill="1" applyBorder="1" applyAlignment="1">
      <alignment wrapText="1"/>
    </xf>
    <xf numFmtId="164" fontId="6" fillId="35" borderId="24" xfId="0" applyNumberFormat="1" applyFont="1" applyFill="1" applyBorder="1" applyAlignment="1">
      <alignment horizontal="center" wrapText="1"/>
    </xf>
    <xf numFmtId="164" fontId="6" fillId="35" borderId="35" xfId="0" applyNumberFormat="1" applyFont="1" applyFill="1" applyBorder="1" applyAlignment="1">
      <alignment horizontal="center" wrapText="1"/>
    </xf>
    <xf numFmtId="0" fontId="6" fillId="0" borderId="81" xfId="0" applyFont="1" applyFill="1" applyBorder="1" applyAlignment="1">
      <alignment vertical="top" wrapText="1"/>
    </xf>
    <xf numFmtId="0" fontId="6" fillId="0" borderId="82" xfId="0" applyFont="1" applyFill="1" applyBorder="1" applyAlignment="1">
      <alignment vertical="top" wrapText="1"/>
    </xf>
    <xf numFmtId="166" fontId="6" fillId="0" borderId="76" xfId="0" applyNumberFormat="1" applyFont="1" applyFill="1" applyBorder="1" applyAlignment="1">
      <alignment vertical="top" wrapText="1"/>
    </xf>
    <xf numFmtId="166" fontId="6" fillId="0" borderId="77" xfId="0" applyNumberFormat="1" applyFont="1" applyFill="1" applyBorder="1" applyAlignment="1">
      <alignment vertical="top" wrapText="1"/>
    </xf>
    <xf numFmtId="166" fontId="6" fillId="0" borderId="82" xfId="0" applyNumberFormat="1" applyFont="1" applyFill="1"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3"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6"/>
  <sheetViews>
    <sheetView workbookViewId="0" topLeftCell="A1">
      <selection activeCell="D21" sqref="D21"/>
    </sheetView>
  </sheetViews>
  <sheetFormatPr defaultColWidth="11.00390625" defaultRowHeight="15.75"/>
  <cols>
    <col min="1" max="1" width="42.125" style="0" customWidth="1"/>
    <col min="2" max="2" width="17.125" style="0" customWidth="1"/>
  </cols>
  <sheetData>
    <row r="1" ht="15">
      <c r="A1" s="1" t="s">
        <v>1498</v>
      </c>
    </row>
    <row r="3" spans="1:2" ht="15">
      <c r="A3" s="1" t="s">
        <v>82</v>
      </c>
      <c r="B3" s="1" t="s">
        <v>1262</v>
      </c>
    </row>
    <row r="4" spans="1:2" ht="15">
      <c r="A4" t="s">
        <v>1232</v>
      </c>
      <c r="B4" s="2">
        <v>483000</v>
      </c>
    </row>
    <row r="5" spans="1:2" ht="15">
      <c r="A5" t="s">
        <v>1233</v>
      </c>
      <c r="B5" s="2">
        <v>483000</v>
      </c>
    </row>
    <row r="6" spans="1:2" ht="15">
      <c r="A6" t="s">
        <v>1234</v>
      </c>
      <c r="B6" s="2">
        <v>50647</v>
      </c>
    </row>
    <row r="7" spans="1:2" ht="15">
      <c r="A7" t="s">
        <v>1236</v>
      </c>
      <c r="B7" s="2">
        <v>600000</v>
      </c>
    </row>
    <row r="8" spans="1:2" ht="15">
      <c r="A8" t="s">
        <v>1235</v>
      </c>
      <c r="B8" s="2">
        <v>600000</v>
      </c>
    </row>
    <row r="9" spans="1:2" ht="15">
      <c r="A9" t="s">
        <v>1237</v>
      </c>
      <c r="B9" s="2">
        <v>600000</v>
      </c>
    </row>
    <row r="10" spans="1:2" ht="15">
      <c r="A10" t="s">
        <v>1238</v>
      </c>
      <c r="B10" s="2">
        <v>600000</v>
      </c>
    </row>
    <row r="11" spans="1:2" ht="15">
      <c r="A11" t="s">
        <v>1239</v>
      </c>
      <c r="B11" s="2">
        <v>600000</v>
      </c>
    </row>
    <row r="12" spans="1:2" ht="15">
      <c r="A12" t="s">
        <v>1240</v>
      </c>
      <c r="B12" s="2">
        <v>25000</v>
      </c>
    </row>
    <row r="13" spans="1:2" ht="15">
      <c r="A13" t="s">
        <v>1241</v>
      </c>
      <c r="B13" s="2">
        <v>150000</v>
      </c>
    </row>
    <row r="14" spans="1:2" ht="15">
      <c r="A14" t="s">
        <v>1242</v>
      </c>
      <c r="B14" s="2">
        <v>599952</v>
      </c>
    </row>
    <row r="15" spans="1:2" ht="15">
      <c r="A15" t="s">
        <v>1243</v>
      </c>
      <c r="B15" s="2">
        <v>50355.05</v>
      </c>
    </row>
    <row r="16" spans="1:2" ht="15">
      <c r="A16" t="s">
        <v>1244</v>
      </c>
      <c r="B16" s="2">
        <v>25000</v>
      </c>
    </row>
    <row r="17" spans="1:2" ht="15">
      <c r="A17" t="s">
        <v>1245</v>
      </c>
      <c r="B17" s="2">
        <v>483000</v>
      </c>
    </row>
    <row r="18" spans="1:2" ht="15">
      <c r="A18" t="s">
        <v>1246</v>
      </c>
      <c r="B18" s="2">
        <v>483000</v>
      </c>
    </row>
    <row r="19" spans="1:2" ht="15">
      <c r="A19" t="s">
        <v>1247</v>
      </c>
      <c r="B19" s="2">
        <v>600000</v>
      </c>
    </row>
    <row r="20" spans="1:2" ht="15">
      <c r="A20" t="s">
        <v>1248</v>
      </c>
      <c r="B20" s="2">
        <v>600000</v>
      </c>
    </row>
    <row r="21" spans="1:2" ht="15">
      <c r="A21" t="s">
        <v>1249</v>
      </c>
      <c r="B21" s="2">
        <v>600000</v>
      </c>
    </row>
    <row r="22" spans="1:2" ht="15">
      <c r="A22" t="s">
        <v>1250</v>
      </c>
      <c r="B22" s="2">
        <v>483000</v>
      </c>
    </row>
    <row r="23" spans="1:2" ht="15">
      <c r="A23" t="s">
        <v>1251</v>
      </c>
      <c r="B23" s="2">
        <v>483000</v>
      </c>
    </row>
    <row r="24" spans="1:2" ht="15">
      <c r="A24" t="s">
        <v>1252</v>
      </c>
      <c r="B24" s="2">
        <v>483000</v>
      </c>
    </row>
    <row r="25" spans="1:2" ht="15">
      <c r="A25" t="s">
        <v>1253</v>
      </c>
      <c r="B25" s="2">
        <v>410000</v>
      </c>
    </row>
    <row r="26" spans="1:2" ht="15">
      <c r="A26" t="s">
        <v>1254</v>
      </c>
      <c r="B26" s="2">
        <v>483000</v>
      </c>
    </row>
    <row r="27" spans="1:2" ht="15">
      <c r="A27" t="s">
        <v>1255</v>
      </c>
      <c r="B27" s="2">
        <v>600000</v>
      </c>
    </row>
    <row r="28" spans="1:2" ht="15">
      <c r="A28" t="s">
        <v>1256</v>
      </c>
      <c r="B28" s="2">
        <v>600000</v>
      </c>
    </row>
    <row r="29" spans="1:2" ht="15">
      <c r="A29" t="s">
        <v>1257</v>
      </c>
      <c r="B29" s="2">
        <v>483000</v>
      </c>
    </row>
    <row r="30" ht="15">
      <c r="B30" s="2"/>
    </row>
    <row r="31" spans="1:2" ht="15">
      <c r="A31" s="1" t="s">
        <v>1261</v>
      </c>
      <c r="B31" s="154">
        <f>SUM(B4:B29)</f>
        <v>11657954.05</v>
      </c>
    </row>
    <row r="32" ht="15">
      <c r="B32" s="2"/>
    </row>
    <row r="33" ht="15">
      <c r="B33" s="2"/>
    </row>
    <row r="34" ht="15">
      <c r="B34" s="2"/>
    </row>
    <row r="35" ht="15">
      <c r="B35" s="2"/>
    </row>
    <row r="36" ht="15">
      <c r="B36" s="2"/>
    </row>
  </sheetData>
  <sheetProtection/>
  <printOption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dimension ref="A1:BN227"/>
  <sheetViews>
    <sheetView workbookViewId="0" topLeftCell="A148">
      <selection activeCell="C172" sqref="C172"/>
    </sheetView>
  </sheetViews>
  <sheetFormatPr defaultColWidth="11.00390625" defaultRowHeight="15.75"/>
  <cols>
    <col min="1" max="1" width="59.50390625" style="0" customWidth="1"/>
    <col min="2" max="2" width="20.625" style="0" customWidth="1"/>
    <col min="3" max="3" width="52.625" style="0" customWidth="1"/>
    <col min="4" max="4" width="20.125" style="0" hidden="1" customWidth="1"/>
    <col min="5" max="5" width="20.625" style="0" hidden="1" customWidth="1"/>
    <col min="6" max="6" width="20.875" style="0" hidden="1" customWidth="1"/>
    <col min="7" max="7" width="0" style="0" hidden="1" customWidth="1"/>
    <col min="8" max="8" width="17.125" style="0" hidden="1" customWidth="1"/>
    <col min="9" max="9" width="10.875" style="0" hidden="1" customWidth="1"/>
    <col min="10" max="10" width="13.00390625" style="0" hidden="1" customWidth="1"/>
    <col min="11" max="30" width="0" style="0" hidden="1" customWidth="1"/>
    <col min="31" max="31" width="14.00390625" style="0" hidden="1" customWidth="1"/>
    <col min="32" max="35" width="0" style="0" hidden="1" customWidth="1"/>
    <col min="36" max="36" width="21.125" style="0" customWidth="1"/>
    <col min="37" max="37" width="17.375" style="0" customWidth="1"/>
    <col min="38" max="38" width="19.50390625" style="0" customWidth="1"/>
    <col min="39" max="39" width="22.50390625" style="0" customWidth="1"/>
    <col min="43" max="43" width="23.00390625" style="0" customWidth="1"/>
    <col min="47" max="47" width="20.875" style="0" customWidth="1"/>
    <col min="65" max="65" width="37.50390625" style="0" customWidth="1"/>
    <col min="66" max="66" width="162.375" style="0" customWidth="1"/>
  </cols>
  <sheetData>
    <row r="1" spans="1:28" ht="15">
      <c r="A1" s="1" t="s">
        <v>1531</v>
      </c>
      <c r="AB1" s="1" t="s">
        <v>1260</v>
      </c>
    </row>
    <row r="2" spans="1:28" ht="15">
      <c r="A2" s="1"/>
      <c r="AB2" s="1"/>
    </row>
    <row r="3" spans="1:28" ht="15">
      <c r="A3" s="1" t="s">
        <v>82</v>
      </c>
      <c r="B3" s="1" t="s">
        <v>1262</v>
      </c>
      <c r="AB3" s="1"/>
    </row>
    <row r="4" spans="1:28" ht="15">
      <c r="A4" s="173" t="s">
        <v>265</v>
      </c>
      <c r="B4" s="2">
        <v>600000</v>
      </c>
      <c r="AB4" s="1"/>
    </row>
    <row r="5" spans="1:28" ht="15">
      <c r="A5" s="173" t="s">
        <v>370</v>
      </c>
      <c r="B5" s="2">
        <v>200000</v>
      </c>
      <c r="AB5" s="1"/>
    </row>
    <row r="6" spans="1:28" ht="15">
      <c r="A6" s="173" t="s">
        <v>191</v>
      </c>
      <c r="B6" s="2">
        <v>600000</v>
      </c>
      <c r="AB6" s="1"/>
    </row>
    <row r="7" spans="1:28" ht="15">
      <c r="A7" s="173" t="s">
        <v>467</v>
      </c>
      <c r="B7" s="2">
        <v>262950</v>
      </c>
      <c r="AB7" s="1"/>
    </row>
    <row r="8" spans="1:28" ht="15">
      <c r="A8" s="173" t="s">
        <v>543</v>
      </c>
      <c r="B8" s="2">
        <v>600000</v>
      </c>
      <c r="AB8" s="1"/>
    </row>
    <row r="9" spans="1:28" ht="15">
      <c r="A9" s="173" t="s">
        <v>366</v>
      </c>
      <c r="B9" s="2">
        <v>311251</v>
      </c>
      <c r="AB9" s="1"/>
    </row>
    <row r="10" spans="1:28" ht="15">
      <c r="A10" s="173" t="s">
        <v>375</v>
      </c>
      <c r="B10" s="2">
        <v>198998</v>
      </c>
      <c r="AB10" s="1"/>
    </row>
    <row r="11" spans="1:28" ht="15">
      <c r="A11" s="173" t="s">
        <v>380</v>
      </c>
      <c r="B11" s="2">
        <v>200000</v>
      </c>
      <c r="AB11" s="1"/>
    </row>
    <row r="12" spans="1:28" ht="15">
      <c r="A12" s="173" t="s">
        <v>411</v>
      </c>
      <c r="B12" s="2">
        <v>500000</v>
      </c>
      <c r="AB12" s="1"/>
    </row>
    <row r="13" spans="1:28" ht="15">
      <c r="A13" s="173" t="s">
        <v>525</v>
      </c>
      <c r="B13" s="2">
        <v>240000</v>
      </c>
      <c r="AB13" s="1"/>
    </row>
    <row r="14" spans="1:28" ht="15">
      <c r="A14" s="173" t="s">
        <v>348</v>
      </c>
      <c r="B14" s="2">
        <v>0</v>
      </c>
      <c r="C14" s="153" t="s">
        <v>1530</v>
      </c>
      <c r="AB14" s="1"/>
    </row>
    <row r="15" spans="1:28" ht="15">
      <c r="A15" s="173" t="s">
        <v>382</v>
      </c>
      <c r="B15" s="2">
        <v>200000</v>
      </c>
      <c r="AB15" s="1"/>
    </row>
    <row r="16" spans="1:28" ht="15">
      <c r="A16" s="173" t="s">
        <v>385</v>
      </c>
      <c r="B16" s="2">
        <v>221381</v>
      </c>
      <c r="AB16" s="1"/>
    </row>
    <row r="17" spans="1:28" ht="15">
      <c r="A17" s="173" t="s">
        <v>472</v>
      </c>
      <c r="B17" s="2">
        <v>183288</v>
      </c>
      <c r="AB17" s="1"/>
    </row>
    <row r="18" spans="1:28" ht="15">
      <c r="A18" s="173" t="s">
        <v>356</v>
      </c>
      <c r="B18" s="2">
        <v>547589</v>
      </c>
      <c r="AB18" s="1"/>
    </row>
    <row r="19" spans="1:28" ht="15">
      <c r="A19" s="173" t="s">
        <v>273</v>
      </c>
      <c r="B19" s="2">
        <v>589026</v>
      </c>
      <c r="AB19" s="1"/>
    </row>
    <row r="20" spans="1:28" ht="15">
      <c r="A20" s="173" t="s">
        <v>231</v>
      </c>
      <c r="B20" s="2">
        <v>300000</v>
      </c>
      <c r="AB20" s="1"/>
    </row>
    <row r="21" spans="1:2" ht="15">
      <c r="A21" s="173" t="s">
        <v>361</v>
      </c>
      <c r="B21" s="2">
        <v>329299</v>
      </c>
    </row>
    <row r="22" spans="1:28" ht="15">
      <c r="A22" s="173" t="s">
        <v>316</v>
      </c>
      <c r="B22" s="2">
        <v>593211</v>
      </c>
      <c r="AB22" s="1"/>
    </row>
    <row r="23" spans="1:28" ht="15">
      <c r="A23" s="173" t="s">
        <v>237</v>
      </c>
      <c r="B23" s="2">
        <v>300000</v>
      </c>
      <c r="AB23" s="1"/>
    </row>
    <row r="24" spans="1:28" ht="15">
      <c r="A24" s="173" t="s">
        <v>481</v>
      </c>
      <c r="B24" s="2">
        <v>35250</v>
      </c>
      <c r="AB24" s="1"/>
    </row>
    <row r="25" spans="1:28" ht="15">
      <c r="A25" s="173" t="s">
        <v>539</v>
      </c>
      <c r="B25" s="2">
        <v>223981</v>
      </c>
      <c r="AB25" s="1"/>
    </row>
    <row r="26" spans="1:28" ht="15">
      <c r="A26" s="173" t="s">
        <v>320</v>
      </c>
      <c r="B26" s="2">
        <v>344320</v>
      </c>
      <c r="AB26" s="1"/>
    </row>
    <row r="27" spans="1:28" ht="15">
      <c r="A27" s="173" t="s">
        <v>414</v>
      </c>
      <c r="B27" s="2">
        <v>500000</v>
      </c>
      <c r="AB27" s="1"/>
    </row>
    <row r="28" spans="1:28" ht="15">
      <c r="A28" s="173" t="s">
        <v>422</v>
      </c>
      <c r="B28" s="2">
        <v>500000</v>
      </c>
      <c r="AB28" s="1"/>
    </row>
    <row r="29" spans="1:28" ht="15">
      <c r="A29" s="173" t="s">
        <v>488</v>
      </c>
      <c r="B29" s="2">
        <v>518923</v>
      </c>
      <c r="AB29" s="1"/>
    </row>
    <row r="30" spans="1:28" ht="15">
      <c r="A30" s="173" t="s">
        <v>537</v>
      </c>
      <c r="B30" s="2">
        <v>140135</v>
      </c>
      <c r="AB30" s="1"/>
    </row>
    <row r="31" spans="1:2" ht="15">
      <c r="A31" s="173" t="s">
        <v>490</v>
      </c>
      <c r="B31" s="2">
        <v>392600</v>
      </c>
    </row>
    <row r="32" spans="1:28" ht="15">
      <c r="A32" s="173" t="s">
        <v>241</v>
      </c>
      <c r="B32" s="2">
        <v>248878</v>
      </c>
      <c r="AB32" s="1"/>
    </row>
    <row r="33" spans="1:28" ht="15">
      <c r="A33" s="173" t="s">
        <v>202</v>
      </c>
      <c r="B33" s="2">
        <v>236100</v>
      </c>
      <c r="AB33" s="1"/>
    </row>
    <row r="34" spans="1:28" ht="15">
      <c r="A34" s="173" t="s">
        <v>535</v>
      </c>
      <c r="B34" s="2">
        <v>600000</v>
      </c>
      <c r="AB34" s="1"/>
    </row>
    <row r="35" spans="1:28" ht="15">
      <c r="A35" s="173" t="s">
        <v>243</v>
      </c>
      <c r="B35" s="2">
        <v>254392</v>
      </c>
      <c r="AB35" s="1"/>
    </row>
    <row r="36" spans="1:28" ht="15">
      <c r="A36" s="173" t="s">
        <v>211</v>
      </c>
      <c r="B36" s="2">
        <v>600000</v>
      </c>
      <c r="AB36" s="1"/>
    </row>
    <row r="37" spans="1:28" ht="15">
      <c r="A37" s="173" t="s">
        <v>390</v>
      </c>
      <c r="B37" s="2">
        <v>380550</v>
      </c>
      <c r="AB37" s="1"/>
    </row>
    <row r="38" spans="1:28" ht="15">
      <c r="A38" s="173" t="s">
        <v>545</v>
      </c>
      <c r="B38" s="2">
        <v>401405</v>
      </c>
      <c r="AB38" s="1"/>
    </row>
    <row r="39" spans="1:28" ht="15">
      <c r="A39" s="173" t="s">
        <v>324</v>
      </c>
      <c r="B39" s="2">
        <v>600000</v>
      </c>
      <c r="AB39" s="1"/>
    </row>
    <row r="40" spans="1:28" ht="15">
      <c r="A40" s="173" t="s">
        <v>393</v>
      </c>
      <c r="B40" s="2">
        <v>400000</v>
      </c>
      <c r="AB40" s="1"/>
    </row>
    <row r="41" spans="1:28" ht="15">
      <c r="A41" s="173" t="s">
        <v>510</v>
      </c>
      <c r="B41" s="2">
        <v>240559</v>
      </c>
      <c r="AB41" s="1"/>
    </row>
    <row r="42" spans="1:28" ht="15">
      <c r="A42" s="173" t="s">
        <v>329</v>
      </c>
      <c r="B42" s="2">
        <v>600000</v>
      </c>
      <c r="AB42" s="1"/>
    </row>
    <row r="43" spans="1:28" ht="15">
      <c r="A43" s="173" t="s">
        <v>497</v>
      </c>
      <c r="B43" s="2">
        <v>544952</v>
      </c>
      <c r="AB43" s="1"/>
    </row>
    <row r="44" spans="1:28" ht="15">
      <c r="A44" s="173" t="s">
        <v>294</v>
      </c>
      <c r="B44" s="2">
        <v>600000</v>
      </c>
      <c r="AB44" s="1"/>
    </row>
    <row r="45" spans="1:28" ht="15">
      <c r="A45" s="173" t="s">
        <v>437</v>
      </c>
      <c r="B45" s="2">
        <v>539906</v>
      </c>
      <c r="AB45" s="1"/>
    </row>
    <row r="46" spans="1:28" ht="15">
      <c r="A46" s="173" t="s">
        <v>425</v>
      </c>
      <c r="B46" s="2">
        <v>500000</v>
      </c>
      <c r="AB46" s="1"/>
    </row>
    <row r="47" spans="1:28" ht="15">
      <c r="A47" s="173" t="s">
        <v>276</v>
      </c>
      <c r="B47" s="2">
        <v>600000</v>
      </c>
      <c r="AB47" s="1"/>
    </row>
    <row r="48" spans="1:28" ht="15">
      <c r="A48" s="173" t="s">
        <v>514</v>
      </c>
      <c r="B48" s="2">
        <v>230048</v>
      </c>
      <c r="AB48" s="1"/>
    </row>
    <row r="49" spans="1:28" ht="15">
      <c r="A49" s="173" t="s">
        <v>245</v>
      </c>
      <c r="B49" s="2">
        <v>270393</v>
      </c>
      <c r="AB49" s="1"/>
    </row>
    <row r="50" spans="1:28" ht="15">
      <c r="A50" s="173" t="s">
        <v>331</v>
      </c>
      <c r="B50" s="2">
        <v>598246</v>
      </c>
      <c r="AB50" s="1"/>
    </row>
    <row r="51" spans="1:2" ht="15">
      <c r="A51" s="173" t="s">
        <v>333</v>
      </c>
      <c r="B51" s="2">
        <v>457159</v>
      </c>
    </row>
    <row r="52" spans="1:28" ht="15">
      <c r="A52" s="173" t="s">
        <v>251</v>
      </c>
      <c r="B52" s="2">
        <v>300000</v>
      </c>
      <c r="AB52" s="1"/>
    </row>
    <row r="53" spans="1:28" ht="15">
      <c r="A53" s="173" t="s">
        <v>279</v>
      </c>
      <c r="B53" s="2">
        <v>600000</v>
      </c>
      <c r="AB53" s="1"/>
    </row>
    <row r="54" spans="1:28" ht="15">
      <c r="A54" s="173" t="s">
        <v>282</v>
      </c>
      <c r="B54" s="2">
        <v>600000</v>
      </c>
      <c r="AB54" s="1"/>
    </row>
    <row r="55" spans="1:28" ht="15">
      <c r="A55" s="173" t="s">
        <v>159</v>
      </c>
      <c r="B55" s="2">
        <v>329500</v>
      </c>
      <c r="AB55" s="1"/>
    </row>
    <row r="56" spans="1:28" ht="15">
      <c r="A56" s="173" t="s">
        <v>532</v>
      </c>
      <c r="B56" s="2">
        <v>270976</v>
      </c>
      <c r="AB56" s="1"/>
    </row>
    <row r="57" spans="1:28" ht="15">
      <c r="A57" s="173" t="s">
        <v>215</v>
      </c>
      <c r="B57" s="2">
        <v>600000</v>
      </c>
      <c r="AB57" s="1"/>
    </row>
    <row r="58" spans="1:28" ht="15">
      <c r="A58" s="173" t="s">
        <v>396</v>
      </c>
      <c r="B58" s="2">
        <v>193350</v>
      </c>
      <c r="AB58" s="1"/>
    </row>
    <row r="59" spans="1:28" ht="15">
      <c r="A59" s="173" t="s">
        <v>173</v>
      </c>
      <c r="B59" s="2">
        <v>110000</v>
      </c>
      <c r="AB59" s="1"/>
    </row>
    <row r="60" spans="1:28" ht="15">
      <c r="A60" s="173" t="s">
        <v>338</v>
      </c>
      <c r="B60" s="2">
        <v>600000</v>
      </c>
      <c r="AB60" s="1"/>
    </row>
    <row r="61" spans="1:28" ht="15">
      <c r="A61" s="173" t="s">
        <v>429</v>
      </c>
      <c r="B61" s="2">
        <v>448474</v>
      </c>
      <c r="AB61" s="1"/>
    </row>
    <row r="62" spans="1:28" ht="15">
      <c r="A62" s="173" t="s">
        <v>188</v>
      </c>
      <c r="B62" s="2">
        <v>204968</v>
      </c>
      <c r="AB62" s="1"/>
    </row>
    <row r="63" spans="1:28" ht="15">
      <c r="A63" s="173" t="s">
        <v>432</v>
      </c>
      <c r="B63" s="2">
        <v>750000</v>
      </c>
      <c r="AB63" s="1"/>
    </row>
    <row r="64" spans="1:28" ht="15">
      <c r="A64" s="173" t="s">
        <v>218</v>
      </c>
      <c r="B64" s="2">
        <v>600000</v>
      </c>
      <c r="AB64" s="1"/>
    </row>
    <row r="65" spans="1:28" ht="15">
      <c r="A65" s="173" t="s">
        <v>297</v>
      </c>
      <c r="B65" s="2">
        <v>555044</v>
      </c>
      <c r="AB65" s="1"/>
    </row>
    <row r="66" spans="1:28" ht="15">
      <c r="A66" s="173" t="s">
        <v>299</v>
      </c>
      <c r="B66" s="2">
        <v>592493</v>
      </c>
      <c r="AB66" s="1"/>
    </row>
    <row r="67" spans="1:28" ht="15">
      <c r="A67" s="173" t="s">
        <v>398</v>
      </c>
      <c r="B67" s="2">
        <v>199953</v>
      </c>
      <c r="AB67" s="1"/>
    </row>
    <row r="68" spans="1:28" ht="15">
      <c r="A68" s="173" t="s">
        <v>285</v>
      </c>
      <c r="B68" s="2">
        <v>571645</v>
      </c>
      <c r="AB68" s="1"/>
    </row>
    <row r="69" spans="1:28" ht="15">
      <c r="A69" s="173" t="s">
        <v>302</v>
      </c>
      <c r="B69" s="2">
        <v>534271</v>
      </c>
      <c r="AB69" s="1"/>
    </row>
    <row r="70" spans="1:28" ht="15">
      <c r="A70" s="173" t="s">
        <v>554</v>
      </c>
      <c r="B70" s="2">
        <v>445216</v>
      </c>
      <c r="AB70" s="1"/>
    </row>
    <row r="71" spans="1:28" ht="15">
      <c r="A71" s="173" t="s">
        <v>291</v>
      </c>
      <c r="B71" s="2">
        <v>600000</v>
      </c>
      <c r="AB71" s="1"/>
    </row>
    <row r="72" spans="1:28" ht="15">
      <c r="A72" s="173" t="s">
        <v>305</v>
      </c>
      <c r="B72" s="2">
        <v>573212</v>
      </c>
      <c r="AB72" s="1"/>
    </row>
    <row r="73" spans="1:28" ht="15">
      <c r="A73" s="173" t="s">
        <v>549</v>
      </c>
      <c r="B73" s="2">
        <v>437945</v>
      </c>
      <c r="AB73" s="1"/>
    </row>
    <row r="74" spans="1:28" ht="15">
      <c r="A74" s="173" t="s">
        <v>403</v>
      </c>
      <c r="B74" s="2">
        <v>199157</v>
      </c>
      <c r="AB74" s="1"/>
    </row>
    <row r="75" spans="1:28" ht="15">
      <c r="A75" s="173" t="s">
        <v>519</v>
      </c>
      <c r="B75" s="2">
        <v>107068</v>
      </c>
      <c r="AB75" s="1"/>
    </row>
    <row r="76" spans="1:2" ht="15">
      <c r="A76" s="173" t="s">
        <v>223</v>
      </c>
      <c r="B76" s="2">
        <v>600000</v>
      </c>
    </row>
    <row r="77" spans="1:28" ht="15">
      <c r="A77" s="173" t="s">
        <v>253</v>
      </c>
      <c r="B77" s="2">
        <v>299834</v>
      </c>
      <c r="AB77" s="1"/>
    </row>
    <row r="78" spans="1:28" ht="15">
      <c r="A78" s="173" t="s">
        <v>442</v>
      </c>
      <c r="B78" s="2">
        <v>482310</v>
      </c>
      <c r="AB78" s="1"/>
    </row>
    <row r="79" spans="1:28" ht="15">
      <c r="A79" s="173" t="s">
        <v>406</v>
      </c>
      <c r="B79" s="2">
        <v>215210</v>
      </c>
      <c r="AB79" s="1"/>
    </row>
    <row r="80" spans="1:28" ht="15">
      <c r="A80" s="173" t="s">
        <v>500</v>
      </c>
      <c r="B80" s="2">
        <v>384860</v>
      </c>
      <c r="AB80" s="1"/>
    </row>
    <row r="81" spans="1:28" ht="15">
      <c r="A81" s="173" t="s">
        <v>492</v>
      </c>
      <c r="B81" s="2">
        <v>166666</v>
      </c>
      <c r="AB81" s="1"/>
    </row>
    <row r="82" spans="1:28" ht="15">
      <c r="A82" s="173" t="s">
        <v>185</v>
      </c>
      <c r="B82" s="2">
        <v>145000</v>
      </c>
      <c r="AB82" s="1"/>
    </row>
    <row r="83" spans="1:28" ht="15">
      <c r="A83" s="173" t="s">
        <v>521</v>
      </c>
      <c r="B83" s="2">
        <v>213076</v>
      </c>
      <c r="AB83" s="1"/>
    </row>
    <row r="84" spans="1:28" ht="15">
      <c r="A84" s="173" t="s">
        <v>163</v>
      </c>
      <c r="B84" s="2">
        <v>400000</v>
      </c>
      <c r="AB84" s="1"/>
    </row>
    <row r="85" spans="1:28" ht="15">
      <c r="A85" s="173" t="s">
        <v>340</v>
      </c>
      <c r="B85" s="2">
        <v>600000</v>
      </c>
      <c r="AB85" s="1"/>
    </row>
    <row r="86" spans="1:2" ht="15">
      <c r="A86" s="173" t="s">
        <v>343</v>
      </c>
      <c r="B86" s="2">
        <v>600000</v>
      </c>
    </row>
    <row r="87" spans="1:28" ht="15">
      <c r="A87" s="173" t="s">
        <v>181</v>
      </c>
      <c r="B87" s="2">
        <v>60442</v>
      </c>
      <c r="AB87" s="1"/>
    </row>
    <row r="88" spans="1:28" ht="15">
      <c r="A88" s="173" t="s">
        <v>309</v>
      </c>
      <c r="B88" s="2">
        <v>600000</v>
      </c>
      <c r="AB88" s="1"/>
    </row>
    <row r="89" spans="1:28" ht="15">
      <c r="A89" s="173" t="s">
        <v>557</v>
      </c>
      <c r="B89" s="2">
        <v>175000</v>
      </c>
      <c r="AB89" s="1"/>
    </row>
    <row r="90" spans="1:28" ht="15">
      <c r="A90" s="173" t="s">
        <v>448</v>
      </c>
      <c r="B90" s="2">
        <v>343500</v>
      </c>
      <c r="AB90" s="1"/>
    </row>
    <row r="91" spans="1:28" ht="15">
      <c r="A91" s="173" t="s">
        <v>495</v>
      </c>
      <c r="B91" s="2">
        <v>329791</v>
      </c>
      <c r="AB91" s="1"/>
    </row>
    <row r="92" spans="1:28" ht="15">
      <c r="A92" s="173" t="s">
        <v>256</v>
      </c>
      <c r="B92" s="2">
        <v>300000</v>
      </c>
      <c r="AB92" s="1"/>
    </row>
    <row r="93" spans="1:28" ht="15">
      <c r="A93" s="173" t="s">
        <v>461</v>
      </c>
      <c r="B93" s="2">
        <v>507795</v>
      </c>
      <c r="AB93" s="1"/>
    </row>
    <row r="94" spans="1:28" ht="15">
      <c r="A94" s="173" t="s">
        <v>451</v>
      </c>
      <c r="B94" s="2">
        <v>537793</v>
      </c>
      <c r="AB94" s="1"/>
    </row>
    <row r="95" spans="1:28" ht="15">
      <c r="A95" s="173" t="s">
        <v>458</v>
      </c>
      <c r="B95" s="2">
        <v>537793</v>
      </c>
      <c r="AB95" s="1"/>
    </row>
    <row r="96" spans="1:28" ht="15">
      <c r="A96" s="173" t="s">
        <v>176</v>
      </c>
      <c r="B96" s="2">
        <v>300000</v>
      </c>
      <c r="AB96" s="1"/>
    </row>
    <row r="97" spans="1:28" ht="15">
      <c r="A97" s="173" t="s">
        <v>346</v>
      </c>
      <c r="B97" s="2">
        <v>599524</v>
      </c>
      <c r="AB97" s="1"/>
    </row>
    <row r="98" spans="1:28" ht="15">
      <c r="A98" s="173" t="s">
        <v>464</v>
      </c>
      <c r="B98" s="2">
        <v>410250</v>
      </c>
      <c r="AB98" s="1"/>
    </row>
    <row r="99" spans="1:28" ht="15">
      <c r="A99" s="173" t="s">
        <v>528</v>
      </c>
      <c r="B99" s="2">
        <v>160000</v>
      </c>
      <c r="AB99" s="1"/>
    </row>
    <row r="100" spans="1:28" ht="15">
      <c r="A100" s="173" t="s">
        <v>469</v>
      </c>
      <c r="B100" s="2">
        <v>466871</v>
      </c>
      <c r="AB100" s="1"/>
    </row>
    <row r="101" spans="1:28" ht="15">
      <c r="A101" s="173" t="s">
        <v>408</v>
      </c>
      <c r="B101" s="2">
        <v>191431</v>
      </c>
      <c r="AB101" s="1"/>
    </row>
    <row r="102" spans="1:28" ht="15">
      <c r="A102" s="173" t="s">
        <v>227</v>
      </c>
      <c r="B102" s="2">
        <v>600000</v>
      </c>
      <c r="AB102" s="1"/>
    </row>
    <row r="103" spans="1:28" ht="15">
      <c r="A103" s="173" t="s">
        <v>476</v>
      </c>
      <c r="B103" s="2">
        <v>494932</v>
      </c>
      <c r="AB103" s="1"/>
    </row>
    <row r="104" spans="1:28" ht="15">
      <c r="A104" s="173" t="s">
        <v>507</v>
      </c>
      <c r="B104" s="2">
        <v>409744</v>
      </c>
      <c r="AB104" s="1"/>
    </row>
    <row r="105" spans="1:28" ht="15">
      <c r="A105" s="173" t="s">
        <v>260</v>
      </c>
      <c r="B105" s="2">
        <v>599997</v>
      </c>
      <c r="AB105" s="1"/>
    </row>
    <row r="106" spans="1:2" ht="15">
      <c r="A106" s="173" t="s">
        <v>559</v>
      </c>
      <c r="B106" s="2">
        <v>91995</v>
      </c>
    </row>
    <row r="107" spans="1:28" ht="15">
      <c r="A107" s="173" t="s">
        <v>516</v>
      </c>
      <c r="B107" s="2">
        <v>160000</v>
      </c>
      <c r="AB107" s="1"/>
    </row>
    <row r="108" spans="1:28" ht="15">
      <c r="A108" s="173" t="s">
        <v>314</v>
      </c>
      <c r="B108" s="2">
        <v>600000</v>
      </c>
      <c r="AB108" s="1"/>
    </row>
    <row r="109" spans="1:28" ht="15">
      <c r="A109" s="1"/>
      <c r="AB109" s="1"/>
    </row>
    <row r="110" spans="1:28" ht="15">
      <c r="A110" s="1" t="s">
        <v>1261</v>
      </c>
      <c r="B110" s="154">
        <f>SUM(B4:B108)</f>
        <v>41541876</v>
      </c>
      <c r="AB110" s="1"/>
    </row>
    <row r="111" spans="1:28" ht="15">
      <c r="A111" s="1"/>
      <c r="AB111" s="1"/>
    </row>
    <row r="112" spans="1:28" ht="15">
      <c r="A112" s="1"/>
      <c r="AB112" s="1"/>
    </row>
    <row r="113" spans="1:66" ht="16.5">
      <c r="A113" s="4" t="s">
        <v>94</v>
      </c>
      <c r="B113" s="5"/>
      <c r="C113" s="4"/>
      <c r="D113" s="6"/>
      <c r="E113" s="6"/>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8"/>
      <c r="AI113" s="8"/>
      <c r="AJ113" s="9"/>
      <c r="AK113" s="9"/>
      <c r="AL113" s="9"/>
      <c r="AM113" s="9"/>
      <c r="AN113" s="8"/>
      <c r="AO113" s="8"/>
      <c r="AP113" s="7"/>
      <c r="AQ113" s="9"/>
      <c r="AR113" s="8"/>
      <c r="AS113" s="8"/>
      <c r="AT113" s="7"/>
      <c r="AU113" s="9"/>
      <c r="AV113" s="8"/>
      <c r="AW113" s="8"/>
      <c r="AX113" s="7"/>
      <c r="AY113" s="9"/>
      <c r="AZ113" s="8"/>
      <c r="BA113" s="8"/>
      <c r="BB113" s="7"/>
      <c r="BC113" s="7"/>
      <c r="BD113" s="7"/>
      <c r="BE113" s="7"/>
      <c r="BF113" s="7"/>
      <c r="BG113" s="7"/>
      <c r="BH113" s="7"/>
      <c r="BI113" s="7"/>
      <c r="BJ113" s="7"/>
      <c r="BK113" s="7"/>
      <c r="BL113" s="7"/>
      <c r="BM113" s="10"/>
      <c r="BN113" s="11"/>
    </row>
    <row r="114" spans="1:66" ht="15">
      <c r="A114" s="12"/>
      <c r="B114" s="13"/>
      <c r="C114" s="203" t="s">
        <v>95</v>
      </c>
      <c r="D114" s="194"/>
      <c r="E114" s="194"/>
      <c r="F114" s="194"/>
      <c r="G114" s="194"/>
      <c r="H114" s="194"/>
      <c r="I114" s="194"/>
      <c r="J114" s="204"/>
      <c r="K114" s="14"/>
      <c r="L114" s="14"/>
      <c r="M114" s="14"/>
      <c r="N114" s="15"/>
      <c r="O114" s="15"/>
      <c r="P114" s="15"/>
      <c r="Q114" s="15"/>
      <c r="R114" s="15"/>
      <c r="S114" s="16"/>
      <c r="T114" s="193" t="s">
        <v>96</v>
      </c>
      <c r="U114" s="194"/>
      <c r="V114" s="194"/>
      <c r="W114" s="194"/>
      <c r="X114" s="194"/>
      <c r="Y114" s="194"/>
      <c r="Z114" s="195"/>
      <c r="AA114" s="193" t="s">
        <v>97</v>
      </c>
      <c r="AB114" s="194"/>
      <c r="AC114" s="194"/>
      <c r="AD114" s="194"/>
      <c r="AE114" s="194"/>
      <c r="AF114" s="194"/>
      <c r="AG114" s="195"/>
      <c r="AH114" s="205" t="s">
        <v>98</v>
      </c>
      <c r="AI114" s="206"/>
      <c r="AJ114" s="206"/>
      <c r="AK114" s="206"/>
      <c r="AL114" s="206"/>
      <c r="AM114" s="206"/>
      <c r="AN114" s="206"/>
      <c r="AO114" s="206"/>
      <c r="AP114" s="207"/>
      <c r="AQ114" s="17"/>
      <c r="AR114" s="18"/>
      <c r="AS114" s="18"/>
      <c r="AT114" s="15"/>
      <c r="AU114" s="17"/>
      <c r="AV114" s="18"/>
      <c r="AW114" s="18"/>
      <c r="AX114" s="15"/>
      <c r="AY114" s="17"/>
      <c r="AZ114" s="18"/>
      <c r="BA114" s="18"/>
      <c r="BB114" s="19"/>
      <c r="BC114" s="193" t="s">
        <v>99</v>
      </c>
      <c r="BD114" s="194"/>
      <c r="BE114" s="194"/>
      <c r="BF114" s="194"/>
      <c r="BG114" s="194"/>
      <c r="BH114" s="194"/>
      <c r="BI114" s="194"/>
      <c r="BJ114" s="194"/>
      <c r="BK114" s="194"/>
      <c r="BL114" s="194"/>
      <c r="BM114" s="195"/>
      <c r="BN114" s="20" t="s">
        <v>1502</v>
      </c>
    </row>
    <row r="115" spans="1:66" ht="15">
      <c r="A115" s="21"/>
      <c r="B115" s="22"/>
      <c r="C115" s="196" t="s">
        <v>100</v>
      </c>
      <c r="D115" s="197"/>
      <c r="E115" s="197"/>
      <c r="F115" s="197"/>
      <c r="G115" s="197"/>
      <c r="H115" s="197"/>
      <c r="I115" s="197"/>
      <c r="J115" s="198"/>
      <c r="K115" s="23"/>
      <c r="L115" s="24"/>
      <c r="M115" s="24"/>
      <c r="N115" s="24"/>
      <c r="O115" s="24"/>
      <c r="P115" s="24"/>
      <c r="Q115" s="24"/>
      <c r="R115" s="24"/>
      <c r="S115" s="25"/>
      <c r="T115" s="199" t="s">
        <v>1503</v>
      </c>
      <c r="U115" s="200"/>
      <c r="V115" s="24"/>
      <c r="W115" s="24"/>
      <c r="X115" s="24"/>
      <c r="Y115" s="24"/>
      <c r="Z115" s="25"/>
      <c r="AA115" s="199" t="s">
        <v>1504</v>
      </c>
      <c r="AB115" s="200"/>
      <c r="AC115" s="24"/>
      <c r="AD115" s="24"/>
      <c r="AE115" s="24"/>
      <c r="AF115" s="24"/>
      <c r="AG115" s="25"/>
      <c r="AH115" s="26"/>
      <c r="AI115" s="27" t="s">
        <v>101</v>
      </c>
      <c r="AJ115" s="28">
        <v>0</v>
      </c>
      <c r="AK115" s="29"/>
      <c r="AL115" s="201" t="s">
        <v>1505</v>
      </c>
      <c r="AM115" s="30">
        <v>0</v>
      </c>
      <c r="AN115" s="31" t="s">
        <v>102</v>
      </c>
      <c r="AO115" s="32"/>
      <c r="AP115" s="33"/>
      <c r="AQ115" s="34">
        <v>0</v>
      </c>
      <c r="AR115" s="35" t="s">
        <v>103</v>
      </c>
      <c r="AS115" s="36"/>
      <c r="AT115" s="37"/>
      <c r="AU115" s="34">
        <v>0</v>
      </c>
      <c r="AV115" s="35" t="s">
        <v>104</v>
      </c>
      <c r="AW115" s="36"/>
      <c r="AX115" s="37"/>
      <c r="AY115" s="34">
        <v>0</v>
      </c>
      <c r="AZ115" s="35" t="s">
        <v>105</v>
      </c>
      <c r="BA115" s="36"/>
      <c r="BB115" s="37"/>
      <c r="BC115" s="38"/>
      <c r="BD115" s="39"/>
      <c r="BE115" s="39"/>
      <c r="BF115" s="39"/>
      <c r="BG115" s="39"/>
      <c r="BH115" s="39"/>
      <c r="BI115" s="39"/>
      <c r="BJ115" s="39"/>
      <c r="BK115" s="39"/>
      <c r="BL115" s="40"/>
      <c r="BM115" s="33"/>
      <c r="BN115" s="41"/>
    </row>
    <row r="116" spans="1:66" ht="15.75" thickBot="1">
      <c r="A116" s="21"/>
      <c r="B116" s="22"/>
      <c r="C116" s="196"/>
      <c r="D116" s="197"/>
      <c r="E116" s="197"/>
      <c r="F116" s="197"/>
      <c r="G116" s="197"/>
      <c r="H116" s="197"/>
      <c r="I116" s="197"/>
      <c r="J116" s="198"/>
      <c r="K116" s="23"/>
      <c r="L116" s="24"/>
      <c r="M116" s="24"/>
      <c r="N116" s="24"/>
      <c r="O116" s="24"/>
      <c r="P116" s="24"/>
      <c r="Q116" s="24"/>
      <c r="R116" s="24"/>
      <c r="S116" s="25"/>
      <c r="T116" s="199"/>
      <c r="U116" s="200"/>
      <c r="V116" s="24"/>
      <c r="W116" s="24"/>
      <c r="X116" s="24"/>
      <c r="Y116" s="24"/>
      <c r="Z116" s="25"/>
      <c r="AA116" s="199"/>
      <c r="AB116" s="200"/>
      <c r="AC116" s="24"/>
      <c r="AD116" s="24"/>
      <c r="AE116" s="24"/>
      <c r="AF116" s="24"/>
      <c r="AG116" s="25"/>
      <c r="AH116" s="42"/>
      <c r="AI116" s="43" t="s">
        <v>1506</v>
      </c>
      <c r="AJ116" s="44">
        <f>SUM(AJ120:AJ227)</f>
        <v>41891684</v>
      </c>
      <c r="AK116" s="45" t="s">
        <v>1507</v>
      </c>
      <c r="AL116" s="202"/>
      <c r="AM116" s="46">
        <f>SUM(AM120:AM227)</f>
        <v>12572687</v>
      </c>
      <c r="AN116" s="35" t="s">
        <v>1508</v>
      </c>
      <c r="AO116" s="36"/>
      <c r="AP116" s="25"/>
      <c r="AQ116" s="47">
        <f>SUM(AQ120:AQ227)</f>
        <v>13421700</v>
      </c>
      <c r="AR116" s="35" t="s">
        <v>1509</v>
      </c>
      <c r="AS116" s="36"/>
      <c r="AT116" s="25"/>
      <c r="AU116" s="47">
        <f>SUM(AU120:AU227)</f>
        <v>15897297</v>
      </c>
      <c r="AV116" s="35" t="s">
        <v>1510</v>
      </c>
      <c r="AW116" s="36"/>
      <c r="AX116" s="25"/>
      <c r="AY116" s="47">
        <f>SUM(AY120:AY227)</f>
        <v>0</v>
      </c>
      <c r="AZ116" s="35" t="s">
        <v>1511</v>
      </c>
      <c r="BA116" s="36"/>
      <c r="BB116" s="25"/>
      <c r="BC116" s="23"/>
      <c r="BD116" s="24"/>
      <c r="BE116" s="24"/>
      <c r="BF116" s="24"/>
      <c r="BG116" s="24"/>
      <c r="BH116" s="24"/>
      <c r="BI116" s="24"/>
      <c r="BJ116" s="24"/>
      <c r="BK116" s="24"/>
      <c r="BL116" s="48"/>
      <c r="BM116" s="25"/>
      <c r="BN116" s="41"/>
    </row>
    <row r="117" spans="1:66" ht="15.75" thickTop="1">
      <c r="A117" s="21"/>
      <c r="B117" s="22"/>
      <c r="C117" s="196"/>
      <c r="D117" s="197"/>
      <c r="E117" s="197"/>
      <c r="F117" s="197"/>
      <c r="G117" s="197"/>
      <c r="H117" s="197"/>
      <c r="I117" s="197"/>
      <c r="J117" s="198"/>
      <c r="K117" s="23"/>
      <c r="L117" s="24"/>
      <c r="M117" s="24"/>
      <c r="N117" s="24"/>
      <c r="O117" s="24"/>
      <c r="P117" s="24"/>
      <c r="Q117" s="24"/>
      <c r="R117" s="24"/>
      <c r="S117" s="25"/>
      <c r="T117" s="199"/>
      <c r="U117" s="200"/>
      <c r="V117" s="24"/>
      <c r="W117" s="24"/>
      <c r="X117" s="24"/>
      <c r="Y117" s="24"/>
      <c r="Z117" s="25"/>
      <c r="AA117" s="199"/>
      <c r="AB117" s="200"/>
      <c r="AC117" s="24"/>
      <c r="AD117" s="24"/>
      <c r="AE117" s="24"/>
      <c r="AF117" s="24"/>
      <c r="AG117" s="25"/>
      <c r="AH117" s="42"/>
      <c r="AI117" s="43" t="s">
        <v>101</v>
      </c>
      <c r="AJ117" s="49">
        <f>AJ115-AJ116</f>
        <v>-41891684</v>
      </c>
      <c r="AK117" s="50">
        <f>SUM(AK120:AK227)</f>
        <v>32282425</v>
      </c>
      <c r="AL117" s="50">
        <f>SUM(AL120:AL227)</f>
        <v>21571796</v>
      </c>
      <c r="AM117" s="51">
        <f>AM115-AM116</f>
        <v>-12572687</v>
      </c>
      <c r="AN117" s="35" t="s">
        <v>106</v>
      </c>
      <c r="AO117" s="36"/>
      <c r="AP117" s="25"/>
      <c r="AQ117" s="51">
        <f>AQ115-AQ116</f>
        <v>-13421700</v>
      </c>
      <c r="AR117" s="35" t="s">
        <v>106</v>
      </c>
      <c r="AS117" s="36"/>
      <c r="AT117" s="25"/>
      <c r="AU117" s="51">
        <f>AU115-AU116</f>
        <v>-15897297</v>
      </c>
      <c r="AV117" s="35" t="s">
        <v>106</v>
      </c>
      <c r="AW117" s="36"/>
      <c r="AX117" s="25"/>
      <c r="AY117" s="51">
        <f>AY115-AY116</f>
        <v>0</v>
      </c>
      <c r="AZ117" s="35" t="s">
        <v>106</v>
      </c>
      <c r="BA117" s="36"/>
      <c r="BB117" s="25"/>
      <c r="BC117" s="52"/>
      <c r="BD117" s="24"/>
      <c r="BE117" s="24"/>
      <c r="BF117" s="24"/>
      <c r="BG117" s="24"/>
      <c r="BH117" s="24"/>
      <c r="BI117" s="24"/>
      <c r="BJ117" s="24"/>
      <c r="BK117" s="24"/>
      <c r="BL117" s="48"/>
      <c r="BM117" s="25"/>
      <c r="BN117" s="41"/>
    </row>
    <row r="118" spans="1:66" ht="15">
      <c r="A118" s="53"/>
      <c r="B118" s="53"/>
      <c r="C118" s="196"/>
      <c r="D118" s="197"/>
      <c r="E118" s="197"/>
      <c r="F118" s="197"/>
      <c r="G118" s="197"/>
      <c r="H118" s="197"/>
      <c r="I118" s="197"/>
      <c r="J118" s="198"/>
      <c r="K118" s="54" t="s">
        <v>107</v>
      </c>
      <c r="L118" s="55"/>
      <c r="M118" s="55"/>
      <c r="N118" s="55"/>
      <c r="O118" s="55"/>
      <c r="P118" s="55"/>
      <c r="Q118" s="55"/>
      <c r="R118" s="55"/>
      <c r="S118" s="56"/>
      <c r="T118" s="199"/>
      <c r="U118" s="200"/>
      <c r="V118" s="57"/>
      <c r="W118" s="57"/>
      <c r="X118" s="57"/>
      <c r="Y118" s="57"/>
      <c r="Z118" s="58"/>
      <c r="AA118" s="199"/>
      <c r="AB118" s="200"/>
      <c r="AC118" s="57"/>
      <c r="AD118" s="57"/>
      <c r="AE118" s="57"/>
      <c r="AF118" s="57"/>
      <c r="AG118" s="58"/>
      <c r="AH118" s="59"/>
      <c r="AI118" s="60"/>
      <c r="AJ118" s="61"/>
      <c r="AK118" s="62"/>
      <c r="AL118" s="62"/>
      <c r="AM118" s="63" t="s">
        <v>1512</v>
      </c>
      <c r="AN118" s="64"/>
      <c r="AO118" s="64"/>
      <c r="AP118" s="65"/>
      <c r="AQ118" s="63" t="s">
        <v>1513</v>
      </c>
      <c r="AR118" s="64"/>
      <c r="AS118" s="64"/>
      <c r="AT118" s="65"/>
      <c r="AU118" s="63" t="s">
        <v>1514</v>
      </c>
      <c r="AV118" s="64"/>
      <c r="AW118" s="64"/>
      <c r="AX118" s="65"/>
      <c r="AY118" s="63" t="s">
        <v>1515</v>
      </c>
      <c r="AZ118" s="64"/>
      <c r="BA118" s="64"/>
      <c r="BB118" s="65"/>
      <c r="BC118" s="66"/>
      <c r="BD118" s="55"/>
      <c r="BE118" s="55"/>
      <c r="BF118" s="55"/>
      <c r="BG118" s="55"/>
      <c r="BH118" s="55"/>
      <c r="BI118" s="55"/>
      <c r="BJ118" s="55"/>
      <c r="BK118" s="55"/>
      <c r="BL118" s="55"/>
      <c r="BM118" s="56"/>
      <c r="BN118" s="67"/>
    </row>
    <row r="119" spans="1:66" ht="85.5" thickBot="1">
      <c r="A119" s="68"/>
      <c r="B119" s="68"/>
      <c r="C119" s="69" t="s">
        <v>108</v>
      </c>
      <c r="D119" s="70" t="s">
        <v>109</v>
      </c>
      <c r="E119" s="71" t="s">
        <v>1516</v>
      </c>
      <c r="F119" s="70" t="s">
        <v>110</v>
      </c>
      <c r="G119" s="70" t="s">
        <v>111</v>
      </c>
      <c r="H119" s="70" t="s">
        <v>112</v>
      </c>
      <c r="I119" s="70" t="s">
        <v>113</v>
      </c>
      <c r="J119" s="72" t="s">
        <v>114</v>
      </c>
      <c r="K119" s="73" t="s">
        <v>115</v>
      </c>
      <c r="L119" s="70" t="s">
        <v>116</v>
      </c>
      <c r="M119" s="71" t="s">
        <v>110</v>
      </c>
      <c r="N119" s="71" t="s">
        <v>111</v>
      </c>
      <c r="O119" s="71" t="s">
        <v>112</v>
      </c>
      <c r="P119" s="71" t="s">
        <v>113</v>
      </c>
      <c r="Q119" s="71" t="s">
        <v>114</v>
      </c>
      <c r="R119" s="71" t="s">
        <v>117</v>
      </c>
      <c r="S119" s="74" t="s">
        <v>118</v>
      </c>
      <c r="T119" s="75" t="s">
        <v>1517</v>
      </c>
      <c r="U119" s="76" t="s">
        <v>1518</v>
      </c>
      <c r="V119" s="71" t="s">
        <v>110</v>
      </c>
      <c r="W119" s="71" t="s">
        <v>111</v>
      </c>
      <c r="X119" s="71" t="s">
        <v>112</v>
      </c>
      <c r="Y119" s="71" t="s">
        <v>113</v>
      </c>
      <c r="Z119" s="71" t="s">
        <v>114</v>
      </c>
      <c r="AA119" s="77" t="s">
        <v>1519</v>
      </c>
      <c r="AB119" s="71" t="s">
        <v>1520</v>
      </c>
      <c r="AC119" s="71" t="s">
        <v>110</v>
      </c>
      <c r="AD119" s="71" t="s">
        <v>111</v>
      </c>
      <c r="AE119" s="71" t="s">
        <v>112</v>
      </c>
      <c r="AF119" s="71" t="s">
        <v>113</v>
      </c>
      <c r="AG119" s="71" t="s">
        <v>114</v>
      </c>
      <c r="AH119" s="78" t="s">
        <v>119</v>
      </c>
      <c r="AI119" s="79" t="s">
        <v>120</v>
      </c>
      <c r="AJ119" s="80" t="s">
        <v>121</v>
      </c>
      <c r="AK119" s="81" t="s">
        <v>1521</v>
      </c>
      <c r="AL119" s="81" t="s">
        <v>1522</v>
      </c>
      <c r="AM119" s="82" t="s">
        <v>122</v>
      </c>
      <c r="AN119" s="71" t="s">
        <v>123</v>
      </c>
      <c r="AO119" s="71" t="s">
        <v>124</v>
      </c>
      <c r="AP119" s="74" t="s">
        <v>125</v>
      </c>
      <c r="AQ119" s="82" t="s">
        <v>122</v>
      </c>
      <c r="AR119" s="71" t="s">
        <v>123</v>
      </c>
      <c r="AS119" s="71" t="s">
        <v>124</v>
      </c>
      <c r="AT119" s="74" t="s">
        <v>125</v>
      </c>
      <c r="AU119" s="82" t="s">
        <v>122</v>
      </c>
      <c r="AV119" s="71" t="s">
        <v>123</v>
      </c>
      <c r="AW119" s="71" t="s">
        <v>124</v>
      </c>
      <c r="AX119" s="74" t="s">
        <v>125</v>
      </c>
      <c r="AY119" s="82" t="s">
        <v>122</v>
      </c>
      <c r="AZ119" s="71" t="s">
        <v>123</v>
      </c>
      <c r="BA119" s="71" t="s">
        <v>124</v>
      </c>
      <c r="BB119" s="74" t="s">
        <v>125</v>
      </c>
      <c r="BC119" s="82" t="s">
        <v>126</v>
      </c>
      <c r="BD119" s="70" t="s">
        <v>127</v>
      </c>
      <c r="BE119" s="70" t="s">
        <v>128</v>
      </c>
      <c r="BF119" s="70" t="s">
        <v>129</v>
      </c>
      <c r="BG119" s="70" t="s">
        <v>1523</v>
      </c>
      <c r="BH119" s="70" t="s">
        <v>1524</v>
      </c>
      <c r="BI119" s="70" t="s">
        <v>1525</v>
      </c>
      <c r="BJ119" s="70" t="s">
        <v>1526</v>
      </c>
      <c r="BK119" s="70" t="s">
        <v>1527</v>
      </c>
      <c r="BL119" s="83" t="s">
        <v>130</v>
      </c>
      <c r="BM119" s="74" t="s">
        <v>1528</v>
      </c>
      <c r="BN119" s="84" t="s">
        <v>131</v>
      </c>
    </row>
    <row r="120" spans="1:66" ht="15">
      <c r="A120" s="85" t="s">
        <v>132</v>
      </c>
      <c r="B120" s="86">
        <v>1</v>
      </c>
      <c r="C120" s="87" t="s">
        <v>133</v>
      </c>
      <c r="D120" s="88">
        <v>360102906236</v>
      </c>
      <c r="E120" s="89">
        <v>360102906236</v>
      </c>
      <c r="F120" s="90" t="s">
        <v>134</v>
      </c>
      <c r="G120" s="90" t="s">
        <v>135</v>
      </c>
      <c r="H120" s="90" t="s">
        <v>136</v>
      </c>
      <c r="I120" s="91" t="s">
        <v>137</v>
      </c>
      <c r="J120" s="92" t="s">
        <v>138</v>
      </c>
      <c r="K120" s="93" t="s">
        <v>139</v>
      </c>
      <c r="L120" s="90"/>
      <c r="M120" s="90"/>
      <c r="N120" s="90"/>
      <c r="O120" s="90"/>
      <c r="P120" s="90"/>
      <c r="Q120" s="90"/>
      <c r="R120" s="90" t="s">
        <v>140</v>
      </c>
      <c r="S120" s="94" t="s">
        <v>141</v>
      </c>
      <c r="T120" s="93" t="s">
        <v>142</v>
      </c>
      <c r="U120" s="95" t="s">
        <v>143</v>
      </c>
      <c r="V120" s="90"/>
      <c r="W120" s="90"/>
      <c r="X120" s="90"/>
      <c r="Y120" s="90"/>
      <c r="Z120" s="90"/>
      <c r="AA120" s="96" t="s">
        <v>144</v>
      </c>
      <c r="AB120" s="95" t="s">
        <v>145</v>
      </c>
      <c r="AC120" s="90" t="s">
        <v>146</v>
      </c>
      <c r="AD120" s="90" t="s">
        <v>147</v>
      </c>
      <c r="AE120" s="90" t="s">
        <v>148</v>
      </c>
      <c r="AF120" s="90" t="s">
        <v>137</v>
      </c>
      <c r="AG120" s="90">
        <v>10007</v>
      </c>
      <c r="AH120" s="97">
        <v>40422</v>
      </c>
      <c r="AI120" s="98">
        <v>41152</v>
      </c>
      <c r="AJ120" s="99">
        <f aca="true" t="shared" si="0" ref="AJ120:AJ183">AM120+AQ120+AU120+AY120</f>
        <v>200000</v>
      </c>
      <c r="AK120" s="100">
        <v>200000</v>
      </c>
      <c r="AL120" s="100">
        <v>0</v>
      </c>
      <c r="AM120" s="101"/>
      <c r="AN120" s="102"/>
      <c r="AO120" s="102"/>
      <c r="AP120" s="103"/>
      <c r="AQ120" s="101"/>
      <c r="AR120" s="102"/>
      <c r="AS120" s="102"/>
      <c r="AT120" s="103"/>
      <c r="AU120" s="101">
        <v>200000</v>
      </c>
      <c r="AV120" s="102">
        <v>40756</v>
      </c>
      <c r="AW120" s="102">
        <v>41152</v>
      </c>
      <c r="AX120" s="103" t="s">
        <v>149</v>
      </c>
      <c r="AY120" s="101"/>
      <c r="AZ120" s="102"/>
      <c r="BA120" s="102"/>
      <c r="BB120" s="103"/>
      <c r="BC120" s="104" t="s">
        <v>150</v>
      </c>
      <c r="BD120" s="90">
        <v>0</v>
      </c>
      <c r="BE120" s="90">
        <v>0</v>
      </c>
      <c r="BF120" s="90">
        <v>0</v>
      </c>
      <c r="BG120" s="90">
        <v>0</v>
      </c>
      <c r="BH120" s="90">
        <v>183</v>
      </c>
      <c r="BI120" s="90">
        <v>247</v>
      </c>
      <c r="BJ120" s="90">
        <v>332</v>
      </c>
      <c r="BK120" s="90">
        <v>438</v>
      </c>
      <c r="BL120" s="95" t="s">
        <v>151</v>
      </c>
      <c r="BM120" s="94" t="s">
        <v>152</v>
      </c>
      <c r="BN120" s="105" t="s">
        <v>153</v>
      </c>
    </row>
    <row r="121" spans="1:66" ht="15">
      <c r="A121" s="106" t="s">
        <v>132</v>
      </c>
      <c r="B121" s="107">
        <v>2</v>
      </c>
      <c r="C121" s="108" t="s">
        <v>154</v>
      </c>
      <c r="D121" s="88">
        <v>360102706234</v>
      </c>
      <c r="E121" s="89">
        <v>360102706234</v>
      </c>
      <c r="F121" s="104" t="s">
        <v>155</v>
      </c>
      <c r="G121" s="109" t="s">
        <v>135</v>
      </c>
      <c r="H121" s="109" t="s">
        <v>156</v>
      </c>
      <c r="I121" s="110" t="s">
        <v>137</v>
      </c>
      <c r="J121" s="111" t="s">
        <v>157</v>
      </c>
      <c r="K121" s="112" t="s">
        <v>139</v>
      </c>
      <c r="L121" s="109"/>
      <c r="M121" s="109"/>
      <c r="N121" s="109"/>
      <c r="O121" s="109"/>
      <c r="P121" s="109"/>
      <c r="Q121" s="109"/>
      <c r="R121" s="109" t="s">
        <v>140</v>
      </c>
      <c r="S121" s="113" t="s">
        <v>141</v>
      </c>
      <c r="T121" s="93" t="s">
        <v>142</v>
      </c>
      <c r="U121" s="95" t="s">
        <v>143</v>
      </c>
      <c r="V121" s="109"/>
      <c r="W121" s="109"/>
      <c r="X121" s="109"/>
      <c r="Y121" s="109"/>
      <c r="Z121" s="109"/>
      <c r="AA121" s="96" t="s">
        <v>144</v>
      </c>
      <c r="AB121" s="95" t="s">
        <v>145</v>
      </c>
      <c r="AC121" s="109" t="s">
        <v>146</v>
      </c>
      <c r="AD121" s="109" t="s">
        <v>147</v>
      </c>
      <c r="AE121" s="109" t="s">
        <v>148</v>
      </c>
      <c r="AF121" s="109" t="s">
        <v>137</v>
      </c>
      <c r="AG121" s="109">
        <v>10007</v>
      </c>
      <c r="AH121" s="114">
        <v>40360</v>
      </c>
      <c r="AI121" s="115">
        <v>41152</v>
      </c>
      <c r="AJ121" s="116">
        <f t="shared" si="0"/>
        <v>149808</v>
      </c>
      <c r="AK121" s="117">
        <v>150000</v>
      </c>
      <c r="AL121" s="100">
        <v>0</v>
      </c>
      <c r="AM121" s="118"/>
      <c r="AN121" s="119"/>
      <c r="AO121" s="119"/>
      <c r="AP121" s="120"/>
      <c r="AQ121" s="118"/>
      <c r="AR121" s="119"/>
      <c r="AS121" s="119"/>
      <c r="AT121" s="120"/>
      <c r="AU121" s="118">
        <v>149808</v>
      </c>
      <c r="AV121" s="119">
        <v>40756</v>
      </c>
      <c r="AW121" s="119">
        <v>41152</v>
      </c>
      <c r="AX121" s="120" t="s">
        <v>149</v>
      </c>
      <c r="AY121" s="118"/>
      <c r="AZ121" s="119"/>
      <c r="BA121" s="119"/>
      <c r="BB121" s="120"/>
      <c r="BC121" s="104" t="s">
        <v>150</v>
      </c>
      <c r="BD121" s="109">
        <v>0</v>
      </c>
      <c r="BE121" s="109">
        <v>0</v>
      </c>
      <c r="BF121" s="109">
        <v>0</v>
      </c>
      <c r="BG121" s="109">
        <v>0</v>
      </c>
      <c r="BH121" s="109">
        <v>97</v>
      </c>
      <c r="BI121" s="109">
        <v>218</v>
      </c>
      <c r="BJ121" s="109">
        <v>256</v>
      </c>
      <c r="BK121" s="109">
        <v>421</v>
      </c>
      <c r="BL121" s="121" t="s">
        <v>151</v>
      </c>
      <c r="BM121" s="113" t="s">
        <v>152</v>
      </c>
      <c r="BN121" s="105" t="s">
        <v>158</v>
      </c>
    </row>
    <row r="122" spans="1:66" ht="15">
      <c r="A122" s="106" t="s">
        <v>132</v>
      </c>
      <c r="B122" s="107">
        <v>3</v>
      </c>
      <c r="C122" s="108" t="s">
        <v>159</v>
      </c>
      <c r="D122" s="88">
        <v>360102406241</v>
      </c>
      <c r="E122" s="89">
        <v>360102406241</v>
      </c>
      <c r="F122" s="104" t="s">
        <v>160</v>
      </c>
      <c r="G122" s="109" t="s">
        <v>135</v>
      </c>
      <c r="H122" s="109" t="s">
        <v>161</v>
      </c>
      <c r="I122" s="110" t="s">
        <v>137</v>
      </c>
      <c r="J122" s="111" t="s">
        <v>162</v>
      </c>
      <c r="K122" s="112" t="s">
        <v>139</v>
      </c>
      <c r="L122" s="109"/>
      <c r="M122" s="109"/>
      <c r="N122" s="109"/>
      <c r="O122" s="109"/>
      <c r="P122" s="109"/>
      <c r="Q122" s="109"/>
      <c r="R122" s="109" t="s">
        <v>140</v>
      </c>
      <c r="S122" s="113" t="s">
        <v>141</v>
      </c>
      <c r="T122" s="93" t="s">
        <v>142</v>
      </c>
      <c r="U122" s="95" t="s">
        <v>143</v>
      </c>
      <c r="V122" s="109"/>
      <c r="W122" s="109"/>
      <c r="X122" s="109"/>
      <c r="Y122" s="109"/>
      <c r="Z122" s="109"/>
      <c r="AA122" s="96" t="s">
        <v>144</v>
      </c>
      <c r="AB122" s="95" t="s">
        <v>145</v>
      </c>
      <c r="AC122" s="109" t="s">
        <v>146</v>
      </c>
      <c r="AD122" s="109" t="s">
        <v>147</v>
      </c>
      <c r="AE122" s="109" t="s">
        <v>148</v>
      </c>
      <c r="AF122" s="109" t="s">
        <v>137</v>
      </c>
      <c r="AG122" s="109">
        <v>10007</v>
      </c>
      <c r="AH122" s="114">
        <v>40360</v>
      </c>
      <c r="AI122" s="115">
        <v>41152</v>
      </c>
      <c r="AJ122" s="116">
        <f t="shared" si="0"/>
        <v>329500</v>
      </c>
      <c r="AK122" s="117">
        <v>329500</v>
      </c>
      <c r="AL122" s="100">
        <v>0</v>
      </c>
      <c r="AM122" s="118"/>
      <c r="AN122" s="119"/>
      <c r="AO122" s="119"/>
      <c r="AP122" s="120"/>
      <c r="AQ122" s="118"/>
      <c r="AR122" s="119"/>
      <c r="AS122" s="119"/>
      <c r="AT122" s="120"/>
      <c r="AU122" s="118">
        <v>329500</v>
      </c>
      <c r="AV122" s="119">
        <v>40756</v>
      </c>
      <c r="AW122" s="119">
        <v>41152</v>
      </c>
      <c r="AX122" s="120" t="s">
        <v>149</v>
      </c>
      <c r="AY122" s="118"/>
      <c r="AZ122" s="119"/>
      <c r="BA122" s="119"/>
      <c r="BB122" s="120"/>
      <c r="BC122" s="104" t="s">
        <v>150</v>
      </c>
      <c r="BD122" s="109">
        <v>0</v>
      </c>
      <c r="BE122" s="109">
        <v>0</v>
      </c>
      <c r="BF122" s="109">
        <v>0</v>
      </c>
      <c r="BG122" s="109">
        <v>0</v>
      </c>
      <c r="BH122" s="109">
        <v>109</v>
      </c>
      <c r="BI122" s="109">
        <v>222</v>
      </c>
      <c r="BJ122" s="109">
        <v>329</v>
      </c>
      <c r="BK122" s="109">
        <v>439</v>
      </c>
      <c r="BL122" s="121" t="s">
        <v>151</v>
      </c>
      <c r="BM122" s="113"/>
      <c r="BN122" s="122" t="s">
        <v>158</v>
      </c>
    </row>
    <row r="123" spans="1:66" ht="15">
      <c r="A123" s="106" t="s">
        <v>132</v>
      </c>
      <c r="B123" s="107">
        <v>4</v>
      </c>
      <c r="C123" s="108" t="s">
        <v>163</v>
      </c>
      <c r="D123" s="88">
        <v>360103506226</v>
      </c>
      <c r="E123" s="89">
        <v>360103506226</v>
      </c>
      <c r="F123" s="104" t="s">
        <v>164</v>
      </c>
      <c r="G123" s="109" t="s">
        <v>135</v>
      </c>
      <c r="H123" s="109" t="s">
        <v>165</v>
      </c>
      <c r="I123" s="110" t="s">
        <v>137</v>
      </c>
      <c r="J123" s="111" t="s">
        <v>166</v>
      </c>
      <c r="K123" s="112" t="s">
        <v>139</v>
      </c>
      <c r="L123" s="109"/>
      <c r="M123" s="109"/>
      <c r="N123" s="109"/>
      <c r="O123" s="109"/>
      <c r="P123" s="109"/>
      <c r="Q123" s="109"/>
      <c r="R123" s="109" t="s">
        <v>140</v>
      </c>
      <c r="S123" s="113" t="s">
        <v>141</v>
      </c>
      <c r="T123" s="93" t="s">
        <v>167</v>
      </c>
      <c r="U123" s="95" t="s">
        <v>168</v>
      </c>
      <c r="V123" s="109" t="s">
        <v>169</v>
      </c>
      <c r="W123" s="109" t="s">
        <v>170</v>
      </c>
      <c r="X123" s="109" t="s">
        <v>171</v>
      </c>
      <c r="Y123" s="109" t="s">
        <v>172</v>
      </c>
      <c r="Z123" s="109">
        <v>49512</v>
      </c>
      <c r="AA123" s="96" t="s">
        <v>144</v>
      </c>
      <c r="AB123" s="95" t="s">
        <v>145</v>
      </c>
      <c r="AC123" s="109" t="s">
        <v>146</v>
      </c>
      <c r="AD123" s="109" t="s">
        <v>147</v>
      </c>
      <c r="AE123" s="109" t="s">
        <v>148</v>
      </c>
      <c r="AF123" s="109" t="s">
        <v>137</v>
      </c>
      <c r="AG123" s="109">
        <v>10007</v>
      </c>
      <c r="AH123" s="114">
        <v>40360</v>
      </c>
      <c r="AI123" s="115">
        <v>41152</v>
      </c>
      <c r="AJ123" s="116">
        <f t="shared" si="0"/>
        <v>400000</v>
      </c>
      <c r="AK123" s="117">
        <v>400000</v>
      </c>
      <c r="AL123" s="100">
        <v>0</v>
      </c>
      <c r="AM123" s="118"/>
      <c r="AN123" s="119"/>
      <c r="AO123" s="119"/>
      <c r="AP123" s="120"/>
      <c r="AQ123" s="118"/>
      <c r="AR123" s="119"/>
      <c r="AS123" s="119"/>
      <c r="AT123" s="120"/>
      <c r="AU123" s="118">
        <v>400000</v>
      </c>
      <c r="AV123" s="119">
        <v>40756</v>
      </c>
      <c r="AW123" s="119">
        <v>41152</v>
      </c>
      <c r="AX123" s="120" t="s">
        <v>149</v>
      </c>
      <c r="AY123" s="118"/>
      <c r="AZ123" s="119"/>
      <c r="BA123" s="119"/>
      <c r="BB123" s="120"/>
      <c r="BC123" s="104" t="s">
        <v>150</v>
      </c>
      <c r="BD123" s="109">
        <v>0</v>
      </c>
      <c r="BE123" s="109">
        <v>0</v>
      </c>
      <c r="BF123" s="109">
        <v>0</v>
      </c>
      <c r="BG123" s="109">
        <v>0</v>
      </c>
      <c r="BH123" s="109">
        <v>195</v>
      </c>
      <c r="BI123" s="109">
        <v>253</v>
      </c>
      <c r="BJ123" s="109">
        <v>425</v>
      </c>
      <c r="BK123" s="109">
        <v>634</v>
      </c>
      <c r="BL123" s="121" t="s">
        <v>151</v>
      </c>
      <c r="BM123" s="113" t="s">
        <v>152</v>
      </c>
      <c r="BN123" s="122" t="s">
        <v>158</v>
      </c>
    </row>
    <row r="124" spans="1:66" ht="15">
      <c r="A124" s="106" t="s">
        <v>132</v>
      </c>
      <c r="B124" s="107">
        <v>5</v>
      </c>
      <c r="C124" s="108" t="s">
        <v>173</v>
      </c>
      <c r="D124" s="88">
        <v>360103806242</v>
      </c>
      <c r="E124" s="89">
        <v>360103806242</v>
      </c>
      <c r="F124" s="104" t="s">
        <v>174</v>
      </c>
      <c r="G124" s="109" t="s">
        <v>135</v>
      </c>
      <c r="H124" s="109" t="s">
        <v>136</v>
      </c>
      <c r="I124" s="110" t="s">
        <v>137</v>
      </c>
      <c r="J124" s="111" t="s">
        <v>175</v>
      </c>
      <c r="K124" s="112" t="s">
        <v>139</v>
      </c>
      <c r="L124" s="109"/>
      <c r="M124" s="109"/>
      <c r="N124" s="109"/>
      <c r="O124" s="109"/>
      <c r="P124" s="109"/>
      <c r="Q124" s="109"/>
      <c r="R124" s="109" t="s">
        <v>140</v>
      </c>
      <c r="S124" s="113" t="s">
        <v>141</v>
      </c>
      <c r="T124" s="93" t="s">
        <v>142</v>
      </c>
      <c r="U124" s="95" t="s">
        <v>143</v>
      </c>
      <c r="V124" s="109"/>
      <c r="W124" s="109"/>
      <c r="X124" s="109"/>
      <c r="Y124" s="109"/>
      <c r="Z124" s="109"/>
      <c r="AA124" s="96" t="s">
        <v>144</v>
      </c>
      <c r="AB124" s="95" t="s">
        <v>145</v>
      </c>
      <c r="AC124" s="109" t="s">
        <v>146</v>
      </c>
      <c r="AD124" s="109" t="s">
        <v>147</v>
      </c>
      <c r="AE124" s="109" t="s">
        <v>148</v>
      </c>
      <c r="AF124" s="109" t="s">
        <v>137</v>
      </c>
      <c r="AG124" s="109">
        <v>10007</v>
      </c>
      <c r="AH124" s="114">
        <v>40360</v>
      </c>
      <c r="AI124" s="115">
        <v>41152</v>
      </c>
      <c r="AJ124" s="116">
        <f t="shared" si="0"/>
        <v>110000</v>
      </c>
      <c r="AK124" s="117">
        <v>110000</v>
      </c>
      <c r="AL124" s="100">
        <v>0</v>
      </c>
      <c r="AM124" s="118"/>
      <c r="AN124" s="119"/>
      <c r="AO124" s="119"/>
      <c r="AP124" s="120"/>
      <c r="AQ124" s="118"/>
      <c r="AR124" s="119"/>
      <c r="AS124" s="119"/>
      <c r="AT124" s="120"/>
      <c r="AU124" s="118">
        <v>110000</v>
      </c>
      <c r="AV124" s="119">
        <v>40756</v>
      </c>
      <c r="AW124" s="119">
        <v>41152</v>
      </c>
      <c r="AX124" s="120" t="s">
        <v>149</v>
      </c>
      <c r="AY124" s="118"/>
      <c r="AZ124" s="119"/>
      <c r="BA124" s="119"/>
      <c r="BB124" s="120"/>
      <c r="BC124" s="104" t="s">
        <v>150</v>
      </c>
      <c r="BD124" s="109">
        <v>0</v>
      </c>
      <c r="BE124" s="109">
        <v>0</v>
      </c>
      <c r="BF124" s="109">
        <v>0</v>
      </c>
      <c r="BG124" s="109">
        <v>0</v>
      </c>
      <c r="BH124" s="109">
        <v>153</v>
      </c>
      <c r="BI124" s="109">
        <v>232</v>
      </c>
      <c r="BJ124" s="109">
        <v>315</v>
      </c>
      <c r="BK124" s="109">
        <v>374</v>
      </c>
      <c r="BL124" s="121" t="s">
        <v>151</v>
      </c>
      <c r="BM124" s="113" t="s">
        <v>152</v>
      </c>
      <c r="BN124" s="122" t="s">
        <v>158</v>
      </c>
    </row>
    <row r="125" spans="1:66" ht="15">
      <c r="A125" s="106" t="s">
        <v>132</v>
      </c>
      <c r="B125" s="107">
        <v>6</v>
      </c>
      <c r="C125" s="108" t="s">
        <v>176</v>
      </c>
      <c r="D125" s="88">
        <v>360104806255</v>
      </c>
      <c r="E125" s="89">
        <v>360104806255</v>
      </c>
      <c r="F125" s="104" t="s">
        <v>177</v>
      </c>
      <c r="G125" s="109" t="s">
        <v>135</v>
      </c>
      <c r="H125" s="109" t="s">
        <v>136</v>
      </c>
      <c r="I125" s="110" t="s">
        <v>137</v>
      </c>
      <c r="J125" s="111" t="s">
        <v>178</v>
      </c>
      <c r="K125" s="112" t="s">
        <v>139</v>
      </c>
      <c r="L125" s="109"/>
      <c r="M125" s="109"/>
      <c r="N125" s="109"/>
      <c r="O125" s="109"/>
      <c r="P125" s="109"/>
      <c r="Q125" s="109"/>
      <c r="R125" s="109" t="s">
        <v>140</v>
      </c>
      <c r="S125" s="113" t="s">
        <v>141</v>
      </c>
      <c r="T125" s="93" t="s">
        <v>142</v>
      </c>
      <c r="U125" s="95" t="s">
        <v>143</v>
      </c>
      <c r="V125" s="109"/>
      <c r="W125" s="109"/>
      <c r="X125" s="109"/>
      <c r="Y125" s="109"/>
      <c r="Z125" s="109"/>
      <c r="AA125" s="96" t="s">
        <v>144</v>
      </c>
      <c r="AB125" s="95" t="s">
        <v>145</v>
      </c>
      <c r="AC125" s="109" t="s">
        <v>146</v>
      </c>
      <c r="AD125" s="109" t="s">
        <v>147</v>
      </c>
      <c r="AE125" s="109" t="s">
        <v>148</v>
      </c>
      <c r="AF125" s="109" t="s">
        <v>137</v>
      </c>
      <c r="AG125" s="109">
        <v>10007</v>
      </c>
      <c r="AH125" s="114">
        <v>40360</v>
      </c>
      <c r="AI125" s="115">
        <v>41455</v>
      </c>
      <c r="AJ125" s="116">
        <f t="shared" si="0"/>
        <v>300000</v>
      </c>
      <c r="AK125" s="117">
        <f>200000+90000</f>
        <v>290000</v>
      </c>
      <c r="AL125" s="100">
        <v>10000</v>
      </c>
      <c r="AM125" s="118"/>
      <c r="AN125" s="119"/>
      <c r="AO125" s="119"/>
      <c r="AP125" s="120"/>
      <c r="AQ125" s="118">
        <v>100000</v>
      </c>
      <c r="AR125" s="119">
        <v>41122</v>
      </c>
      <c r="AS125" s="119">
        <v>41455</v>
      </c>
      <c r="AT125" s="120" t="s">
        <v>149</v>
      </c>
      <c r="AU125" s="118">
        <v>200000</v>
      </c>
      <c r="AV125" s="119">
        <v>40756</v>
      </c>
      <c r="AW125" s="119">
        <v>41152</v>
      </c>
      <c r="AX125" s="120" t="s">
        <v>149</v>
      </c>
      <c r="AY125" s="118"/>
      <c r="AZ125" s="119"/>
      <c r="BA125" s="119"/>
      <c r="BB125" s="120"/>
      <c r="BC125" s="104" t="s">
        <v>179</v>
      </c>
      <c r="BD125" s="109">
        <v>0</v>
      </c>
      <c r="BE125" s="109">
        <v>0</v>
      </c>
      <c r="BF125" s="109">
        <v>0</v>
      </c>
      <c r="BG125" s="109">
        <v>0</v>
      </c>
      <c r="BH125" s="109">
        <v>0</v>
      </c>
      <c r="BI125" s="109">
        <v>122</v>
      </c>
      <c r="BJ125" s="109">
        <v>196</v>
      </c>
      <c r="BK125" s="109">
        <v>272</v>
      </c>
      <c r="BL125" s="121" t="s">
        <v>151</v>
      </c>
      <c r="BM125" s="113" t="s">
        <v>152</v>
      </c>
      <c r="BN125" s="105" t="s">
        <v>180</v>
      </c>
    </row>
    <row r="126" spans="1:66" ht="15">
      <c r="A126" s="106" t="s">
        <v>132</v>
      </c>
      <c r="B126" s="107">
        <v>7</v>
      </c>
      <c r="C126" s="108" t="s">
        <v>181</v>
      </c>
      <c r="D126" s="88">
        <v>360103406224</v>
      </c>
      <c r="E126" s="89">
        <v>360103406224</v>
      </c>
      <c r="F126" s="104" t="s">
        <v>182</v>
      </c>
      <c r="G126" s="109" t="s">
        <v>135</v>
      </c>
      <c r="H126" s="109" t="s">
        <v>183</v>
      </c>
      <c r="I126" s="110" t="s">
        <v>137</v>
      </c>
      <c r="J126" s="111" t="s">
        <v>184</v>
      </c>
      <c r="K126" s="112" t="s">
        <v>139</v>
      </c>
      <c r="L126" s="109"/>
      <c r="M126" s="109"/>
      <c r="N126" s="109"/>
      <c r="O126" s="109"/>
      <c r="P126" s="109"/>
      <c r="Q126" s="109"/>
      <c r="R126" s="109" t="s">
        <v>140</v>
      </c>
      <c r="S126" s="113" t="s">
        <v>141</v>
      </c>
      <c r="T126" s="93" t="s">
        <v>142</v>
      </c>
      <c r="U126" s="95" t="s">
        <v>143</v>
      </c>
      <c r="V126" s="109"/>
      <c r="W126" s="109"/>
      <c r="X126" s="109"/>
      <c r="Y126" s="109"/>
      <c r="Z126" s="109"/>
      <c r="AA126" s="96" t="s">
        <v>144</v>
      </c>
      <c r="AB126" s="95" t="s">
        <v>145</v>
      </c>
      <c r="AC126" s="109" t="s">
        <v>146</v>
      </c>
      <c r="AD126" s="109" t="s">
        <v>147</v>
      </c>
      <c r="AE126" s="109" t="s">
        <v>148</v>
      </c>
      <c r="AF126" s="109" t="s">
        <v>137</v>
      </c>
      <c r="AG126" s="109">
        <v>10007</v>
      </c>
      <c r="AH126" s="114">
        <v>40360</v>
      </c>
      <c r="AI126" s="115">
        <v>41152</v>
      </c>
      <c r="AJ126" s="116">
        <f t="shared" si="0"/>
        <v>60442</v>
      </c>
      <c r="AK126" s="117">
        <v>60442</v>
      </c>
      <c r="AL126" s="100">
        <v>4458</v>
      </c>
      <c r="AM126" s="118"/>
      <c r="AN126" s="119"/>
      <c r="AO126" s="119"/>
      <c r="AP126" s="120"/>
      <c r="AQ126" s="118"/>
      <c r="AR126" s="119"/>
      <c r="AS126" s="119"/>
      <c r="AT126" s="120"/>
      <c r="AU126" s="118">
        <v>60442</v>
      </c>
      <c r="AV126" s="119">
        <v>40756</v>
      </c>
      <c r="AW126" s="119">
        <v>41152</v>
      </c>
      <c r="AX126" s="120" t="s">
        <v>149</v>
      </c>
      <c r="AY126" s="118"/>
      <c r="AZ126" s="119"/>
      <c r="BA126" s="119"/>
      <c r="BB126" s="120"/>
      <c r="BC126" s="104" t="s">
        <v>150</v>
      </c>
      <c r="BD126" s="109">
        <v>0</v>
      </c>
      <c r="BE126" s="109">
        <v>0</v>
      </c>
      <c r="BF126" s="109">
        <v>0</v>
      </c>
      <c r="BG126" s="109">
        <v>0</v>
      </c>
      <c r="BH126" s="109">
        <v>72</v>
      </c>
      <c r="BI126" s="109">
        <v>107</v>
      </c>
      <c r="BJ126" s="109">
        <v>142</v>
      </c>
      <c r="BK126" s="109">
        <v>189</v>
      </c>
      <c r="BL126" s="121" t="s">
        <v>151</v>
      </c>
      <c r="BM126" s="113" t="s">
        <v>152</v>
      </c>
      <c r="BN126" s="122" t="s">
        <v>158</v>
      </c>
    </row>
    <row r="127" spans="1:66" ht="15">
      <c r="A127" s="106" t="s">
        <v>132</v>
      </c>
      <c r="B127" s="107">
        <v>8</v>
      </c>
      <c r="C127" s="108" t="s">
        <v>185</v>
      </c>
      <c r="D127" s="88">
        <v>360103606225</v>
      </c>
      <c r="E127" s="89">
        <v>360103606225</v>
      </c>
      <c r="F127" s="104" t="s">
        <v>186</v>
      </c>
      <c r="G127" s="109" t="s">
        <v>135</v>
      </c>
      <c r="H127" s="109" t="s">
        <v>161</v>
      </c>
      <c r="I127" s="110" t="s">
        <v>137</v>
      </c>
      <c r="J127" s="111" t="s">
        <v>187</v>
      </c>
      <c r="K127" s="112" t="s">
        <v>139</v>
      </c>
      <c r="L127" s="109"/>
      <c r="M127" s="109"/>
      <c r="N127" s="109"/>
      <c r="O127" s="109"/>
      <c r="P127" s="109"/>
      <c r="Q127" s="109"/>
      <c r="R127" s="109" t="s">
        <v>140</v>
      </c>
      <c r="S127" s="113" t="s">
        <v>141</v>
      </c>
      <c r="T127" s="93" t="s">
        <v>142</v>
      </c>
      <c r="U127" s="95" t="s">
        <v>143</v>
      </c>
      <c r="V127" s="109"/>
      <c r="W127" s="109"/>
      <c r="X127" s="109"/>
      <c r="Y127" s="109"/>
      <c r="Z127" s="109"/>
      <c r="AA127" s="96" t="s">
        <v>144</v>
      </c>
      <c r="AB127" s="95" t="s">
        <v>145</v>
      </c>
      <c r="AC127" s="109" t="s">
        <v>146</v>
      </c>
      <c r="AD127" s="109" t="s">
        <v>147</v>
      </c>
      <c r="AE127" s="109" t="s">
        <v>148</v>
      </c>
      <c r="AF127" s="109" t="s">
        <v>137</v>
      </c>
      <c r="AG127" s="109">
        <v>10007</v>
      </c>
      <c r="AH127" s="114">
        <v>40360</v>
      </c>
      <c r="AI127" s="115">
        <v>41152</v>
      </c>
      <c r="AJ127" s="116">
        <f t="shared" si="0"/>
        <v>145000</v>
      </c>
      <c r="AK127" s="117">
        <v>145000</v>
      </c>
      <c r="AL127" s="100">
        <v>0</v>
      </c>
      <c r="AM127" s="118"/>
      <c r="AN127" s="119"/>
      <c r="AO127" s="119"/>
      <c r="AP127" s="120"/>
      <c r="AQ127" s="118"/>
      <c r="AR127" s="119"/>
      <c r="AS127" s="119"/>
      <c r="AT127" s="120"/>
      <c r="AU127" s="118">
        <v>145000</v>
      </c>
      <c r="AV127" s="119">
        <v>40756</v>
      </c>
      <c r="AW127" s="119">
        <v>41152</v>
      </c>
      <c r="AX127" s="120" t="s">
        <v>149</v>
      </c>
      <c r="AY127" s="118"/>
      <c r="AZ127" s="119"/>
      <c r="BA127" s="119"/>
      <c r="BB127" s="120"/>
      <c r="BC127" s="104" t="s">
        <v>150</v>
      </c>
      <c r="BD127" s="109">
        <v>0</v>
      </c>
      <c r="BE127" s="109">
        <v>0</v>
      </c>
      <c r="BF127" s="109">
        <v>0</v>
      </c>
      <c r="BG127" s="109">
        <v>0</v>
      </c>
      <c r="BH127" s="109">
        <v>137</v>
      </c>
      <c r="BI127" s="109">
        <v>244</v>
      </c>
      <c r="BJ127" s="109">
        <v>330</v>
      </c>
      <c r="BK127" s="109">
        <v>440</v>
      </c>
      <c r="BL127" s="121" t="s">
        <v>151</v>
      </c>
      <c r="BM127" s="113" t="s">
        <v>152</v>
      </c>
      <c r="BN127" s="122" t="s">
        <v>158</v>
      </c>
    </row>
    <row r="128" spans="1:66" ht="15">
      <c r="A128" s="106" t="s">
        <v>132</v>
      </c>
      <c r="B128" s="107">
        <v>9</v>
      </c>
      <c r="C128" s="108" t="s">
        <v>188</v>
      </c>
      <c r="D128" s="88">
        <v>360102506233</v>
      </c>
      <c r="E128" s="89">
        <v>360102506233</v>
      </c>
      <c r="F128" s="104" t="s">
        <v>189</v>
      </c>
      <c r="G128" s="109" t="s">
        <v>135</v>
      </c>
      <c r="H128" s="109" t="s">
        <v>156</v>
      </c>
      <c r="I128" s="110" t="s">
        <v>137</v>
      </c>
      <c r="J128" s="111" t="s">
        <v>190</v>
      </c>
      <c r="K128" s="112" t="s">
        <v>139</v>
      </c>
      <c r="L128" s="109"/>
      <c r="M128" s="109"/>
      <c r="N128" s="109"/>
      <c r="O128" s="109"/>
      <c r="P128" s="109"/>
      <c r="Q128" s="109"/>
      <c r="R128" s="109" t="s">
        <v>140</v>
      </c>
      <c r="S128" s="113" t="s">
        <v>141</v>
      </c>
      <c r="T128" s="93" t="s">
        <v>142</v>
      </c>
      <c r="U128" s="95" t="s">
        <v>143</v>
      </c>
      <c r="V128" s="109"/>
      <c r="W128" s="109"/>
      <c r="X128" s="109"/>
      <c r="Y128" s="109"/>
      <c r="Z128" s="109"/>
      <c r="AA128" s="96" t="s">
        <v>144</v>
      </c>
      <c r="AB128" s="95" t="s">
        <v>145</v>
      </c>
      <c r="AC128" s="109" t="s">
        <v>146</v>
      </c>
      <c r="AD128" s="109" t="s">
        <v>147</v>
      </c>
      <c r="AE128" s="109" t="s">
        <v>148</v>
      </c>
      <c r="AF128" s="109" t="s">
        <v>137</v>
      </c>
      <c r="AG128" s="109">
        <v>10007</v>
      </c>
      <c r="AH128" s="114">
        <v>40360</v>
      </c>
      <c r="AI128" s="115">
        <v>41152</v>
      </c>
      <c r="AJ128" s="116">
        <f t="shared" si="0"/>
        <v>204968</v>
      </c>
      <c r="AK128" s="117">
        <v>204968</v>
      </c>
      <c r="AL128" s="100">
        <v>0</v>
      </c>
      <c r="AM128" s="118"/>
      <c r="AN128" s="119"/>
      <c r="AO128" s="119"/>
      <c r="AP128" s="120"/>
      <c r="AQ128" s="118"/>
      <c r="AR128" s="119"/>
      <c r="AS128" s="119"/>
      <c r="AT128" s="120"/>
      <c r="AU128" s="118">
        <v>204968</v>
      </c>
      <c r="AV128" s="119">
        <v>40756</v>
      </c>
      <c r="AW128" s="119">
        <v>41152</v>
      </c>
      <c r="AX128" s="120" t="s">
        <v>149</v>
      </c>
      <c r="AY128" s="118"/>
      <c r="AZ128" s="119"/>
      <c r="BA128" s="119"/>
      <c r="BB128" s="120"/>
      <c r="BC128" s="104" t="s">
        <v>150</v>
      </c>
      <c r="BD128" s="109">
        <v>0</v>
      </c>
      <c r="BE128" s="109">
        <v>0</v>
      </c>
      <c r="BF128" s="109">
        <v>0</v>
      </c>
      <c r="BG128" s="109">
        <v>0</v>
      </c>
      <c r="BH128" s="109">
        <v>139</v>
      </c>
      <c r="BI128" s="109">
        <v>187</v>
      </c>
      <c r="BJ128" s="109">
        <v>234</v>
      </c>
      <c r="BK128" s="109">
        <v>305</v>
      </c>
      <c r="BL128" s="121" t="s">
        <v>151</v>
      </c>
      <c r="BM128" s="113" t="s">
        <v>152</v>
      </c>
      <c r="BN128" s="122" t="s">
        <v>158</v>
      </c>
    </row>
    <row r="129" spans="1:66" ht="15">
      <c r="A129" s="106" t="s">
        <v>132</v>
      </c>
      <c r="B129" s="107">
        <v>10</v>
      </c>
      <c r="C129" s="108" t="s">
        <v>191</v>
      </c>
      <c r="D129" s="88">
        <v>360105106291</v>
      </c>
      <c r="E129" s="89">
        <v>360105106291</v>
      </c>
      <c r="F129" s="104" t="s">
        <v>192</v>
      </c>
      <c r="G129" s="109" t="s">
        <v>135</v>
      </c>
      <c r="H129" s="109" t="s">
        <v>193</v>
      </c>
      <c r="I129" s="110" t="s">
        <v>137</v>
      </c>
      <c r="J129" s="111" t="s">
        <v>194</v>
      </c>
      <c r="K129" s="112" t="s">
        <v>139</v>
      </c>
      <c r="L129" s="109"/>
      <c r="M129" s="109"/>
      <c r="N129" s="109"/>
      <c r="O129" s="109"/>
      <c r="P129" s="109"/>
      <c r="Q129" s="109"/>
      <c r="R129" s="109" t="s">
        <v>140</v>
      </c>
      <c r="S129" s="113" t="s">
        <v>141</v>
      </c>
      <c r="T129" s="93" t="s">
        <v>142</v>
      </c>
      <c r="U129" s="95" t="s">
        <v>143</v>
      </c>
      <c r="V129" s="109"/>
      <c r="W129" s="109"/>
      <c r="X129" s="109"/>
      <c r="Y129" s="109"/>
      <c r="Z129" s="109"/>
      <c r="AA129" s="96" t="s">
        <v>195</v>
      </c>
      <c r="AB129" s="95" t="s">
        <v>196</v>
      </c>
      <c r="AC129" s="109" t="s">
        <v>197</v>
      </c>
      <c r="AD129" s="109" t="s">
        <v>198</v>
      </c>
      <c r="AE129" s="109" t="s">
        <v>199</v>
      </c>
      <c r="AF129" s="109" t="s">
        <v>137</v>
      </c>
      <c r="AG129" s="109">
        <v>12234</v>
      </c>
      <c r="AH129" s="114">
        <v>40800</v>
      </c>
      <c r="AI129" s="115">
        <v>41517</v>
      </c>
      <c r="AJ129" s="116">
        <f t="shared" si="0"/>
        <v>600000</v>
      </c>
      <c r="AK129" s="117">
        <v>600000</v>
      </c>
      <c r="AL129" s="100">
        <v>0</v>
      </c>
      <c r="AM129" s="118"/>
      <c r="AN129" s="119"/>
      <c r="AO129" s="119"/>
      <c r="AP129" s="120"/>
      <c r="AQ129" s="118">
        <v>300000</v>
      </c>
      <c r="AR129" s="119">
        <v>41153</v>
      </c>
      <c r="AS129" s="119">
        <v>41517</v>
      </c>
      <c r="AT129" s="120" t="s">
        <v>149</v>
      </c>
      <c r="AU129" s="118">
        <v>300000</v>
      </c>
      <c r="AV129" s="119">
        <v>40800</v>
      </c>
      <c r="AW129" s="119">
        <v>41152</v>
      </c>
      <c r="AX129" s="120" t="s">
        <v>200</v>
      </c>
      <c r="AY129" s="118"/>
      <c r="AZ129" s="119"/>
      <c r="BA129" s="119"/>
      <c r="BB129" s="120"/>
      <c r="BC129" s="104" t="s">
        <v>179</v>
      </c>
      <c r="BD129" s="109">
        <v>0</v>
      </c>
      <c r="BE129" s="109">
        <v>0</v>
      </c>
      <c r="BF129" s="109">
        <v>0</v>
      </c>
      <c r="BG129" s="109">
        <v>0</v>
      </c>
      <c r="BH129" s="109">
        <v>0</v>
      </c>
      <c r="BI129" s="109">
        <v>82</v>
      </c>
      <c r="BJ129" s="109">
        <v>157</v>
      </c>
      <c r="BK129" s="109">
        <v>250</v>
      </c>
      <c r="BL129" s="121" t="s">
        <v>151</v>
      </c>
      <c r="BM129" s="113"/>
      <c r="BN129" s="122"/>
    </row>
    <row r="130" spans="1:66" ht="15">
      <c r="A130" s="106" t="s">
        <v>201</v>
      </c>
      <c r="B130" s="107">
        <v>11</v>
      </c>
      <c r="C130" s="123" t="s">
        <v>202</v>
      </c>
      <c r="D130" s="124">
        <v>360015805847</v>
      </c>
      <c r="E130" s="125">
        <v>360015805847</v>
      </c>
      <c r="F130" s="126" t="s">
        <v>203</v>
      </c>
      <c r="G130" s="127" t="s">
        <v>135</v>
      </c>
      <c r="H130" s="127" t="s">
        <v>161</v>
      </c>
      <c r="I130" s="128" t="s">
        <v>137</v>
      </c>
      <c r="J130" s="129" t="s">
        <v>204</v>
      </c>
      <c r="K130" s="130" t="s">
        <v>139</v>
      </c>
      <c r="L130" s="127"/>
      <c r="M130" s="127"/>
      <c r="N130" s="127"/>
      <c r="O130" s="127"/>
      <c r="P130" s="127"/>
      <c r="Q130" s="127"/>
      <c r="R130" s="127" t="s">
        <v>140</v>
      </c>
      <c r="S130" s="131" t="s">
        <v>141</v>
      </c>
      <c r="T130" s="132" t="s">
        <v>205</v>
      </c>
      <c r="U130" s="133" t="s">
        <v>206</v>
      </c>
      <c r="V130" s="127" t="s">
        <v>207</v>
      </c>
      <c r="W130" s="127"/>
      <c r="X130" s="127" t="s">
        <v>148</v>
      </c>
      <c r="Y130" s="127" t="s">
        <v>137</v>
      </c>
      <c r="Z130" s="127">
        <v>10030</v>
      </c>
      <c r="AA130" s="134" t="s">
        <v>195</v>
      </c>
      <c r="AB130" s="133" t="s">
        <v>196</v>
      </c>
      <c r="AC130" s="127" t="s">
        <v>197</v>
      </c>
      <c r="AD130" s="127" t="s">
        <v>198</v>
      </c>
      <c r="AE130" s="127" t="s">
        <v>199</v>
      </c>
      <c r="AF130" s="127" t="s">
        <v>137</v>
      </c>
      <c r="AG130" s="127">
        <v>12234</v>
      </c>
      <c r="AH130" s="135">
        <v>41456</v>
      </c>
      <c r="AI130" s="136">
        <v>42551</v>
      </c>
      <c r="AJ130" s="137">
        <f t="shared" si="0"/>
        <v>236100</v>
      </c>
      <c r="AK130" s="138">
        <v>47220</v>
      </c>
      <c r="AL130" s="139">
        <f>500000-236100</f>
        <v>263900</v>
      </c>
      <c r="AM130" s="140">
        <v>236100</v>
      </c>
      <c r="AN130" s="141">
        <v>41456</v>
      </c>
      <c r="AO130" s="141">
        <v>41851</v>
      </c>
      <c r="AP130" s="142" t="s">
        <v>208</v>
      </c>
      <c r="AQ130" s="140"/>
      <c r="AR130" s="141"/>
      <c r="AS130" s="141"/>
      <c r="AT130" s="142"/>
      <c r="AU130" s="140"/>
      <c r="AV130" s="141"/>
      <c r="AW130" s="141"/>
      <c r="AX130" s="142"/>
      <c r="AY130" s="140"/>
      <c r="AZ130" s="141"/>
      <c r="BA130" s="141"/>
      <c r="BB130" s="142"/>
      <c r="BC130" s="126" t="s">
        <v>209</v>
      </c>
      <c r="BD130" s="127">
        <v>0</v>
      </c>
      <c r="BE130" s="127">
        <v>0</v>
      </c>
      <c r="BF130" s="127">
        <v>0</v>
      </c>
      <c r="BG130" s="127">
        <v>0</v>
      </c>
      <c r="BH130" s="127">
        <v>0</v>
      </c>
      <c r="BI130" s="127">
        <v>0</v>
      </c>
      <c r="BJ130" s="127">
        <v>112</v>
      </c>
      <c r="BK130" s="127">
        <v>223</v>
      </c>
      <c r="BL130" s="143" t="s">
        <v>151</v>
      </c>
      <c r="BM130" s="131"/>
      <c r="BN130" s="144" t="s">
        <v>210</v>
      </c>
    </row>
    <row r="131" spans="1:66" ht="15">
      <c r="A131" s="106" t="s">
        <v>132</v>
      </c>
      <c r="B131" s="107">
        <v>12</v>
      </c>
      <c r="C131" s="108" t="s">
        <v>211</v>
      </c>
      <c r="D131" s="88">
        <v>360104606269</v>
      </c>
      <c r="E131" s="89">
        <v>360104606269</v>
      </c>
      <c r="F131" s="104" t="s">
        <v>212</v>
      </c>
      <c r="G131" s="109" t="s">
        <v>135</v>
      </c>
      <c r="H131" s="109" t="s">
        <v>213</v>
      </c>
      <c r="I131" s="110" t="s">
        <v>137</v>
      </c>
      <c r="J131" s="111" t="s">
        <v>214</v>
      </c>
      <c r="K131" s="112" t="s">
        <v>139</v>
      </c>
      <c r="L131" s="109"/>
      <c r="M131" s="109"/>
      <c r="N131" s="109"/>
      <c r="O131" s="109"/>
      <c r="P131" s="109"/>
      <c r="Q131" s="109"/>
      <c r="R131" s="109" t="s">
        <v>140</v>
      </c>
      <c r="S131" s="113" t="s">
        <v>141</v>
      </c>
      <c r="T131" s="93" t="s">
        <v>142</v>
      </c>
      <c r="U131" s="95" t="s">
        <v>143</v>
      </c>
      <c r="V131" s="109"/>
      <c r="W131" s="109"/>
      <c r="X131" s="109"/>
      <c r="Y131" s="109"/>
      <c r="Z131" s="109"/>
      <c r="AA131" s="96" t="s">
        <v>195</v>
      </c>
      <c r="AB131" s="95" t="s">
        <v>196</v>
      </c>
      <c r="AC131" s="109" t="s">
        <v>197</v>
      </c>
      <c r="AD131" s="109" t="s">
        <v>198</v>
      </c>
      <c r="AE131" s="109" t="s">
        <v>199</v>
      </c>
      <c r="AF131" s="109" t="s">
        <v>137</v>
      </c>
      <c r="AG131" s="109">
        <v>12234</v>
      </c>
      <c r="AH131" s="114">
        <v>40800</v>
      </c>
      <c r="AI131" s="115">
        <v>41517</v>
      </c>
      <c r="AJ131" s="116">
        <f t="shared" si="0"/>
        <v>600000</v>
      </c>
      <c r="AK131" s="117">
        <v>600000</v>
      </c>
      <c r="AL131" s="100">
        <v>0</v>
      </c>
      <c r="AM131" s="118"/>
      <c r="AN131" s="119"/>
      <c r="AO131" s="119"/>
      <c r="AP131" s="120"/>
      <c r="AQ131" s="118">
        <v>240836</v>
      </c>
      <c r="AR131" s="119">
        <v>41153</v>
      </c>
      <c r="AS131" s="119">
        <v>41517</v>
      </c>
      <c r="AT131" s="120" t="s">
        <v>149</v>
      </c>
      <c r="AU131" s="118">
        <v>359164</v>
      </c>
      <c r="AV131" s="119">
        <v>40800</v>
      </c>
      <c r="AW131" s="119">
        <v>41152</v>
      </c>
      <c r="AX131" s="120" t="s">
        <v>149</v>
      </c>
      <c r="AY131" s="118"/>
      <c r="AZ131" s="119"/>
      <c r="BA131" s="119"/>
      <c r="BB131" s="120"/>
      <c r="BC131" s="104" t="s">
        <v>179</v>
      </c>
      <c r="BD131" s="109">
        <v>0</v>
      </c>
      <c r="BE131" s="109">
        <v>0</v>
      </c>
      <c r="BF131" s="109">
        <v>0</v>
      </c>
      <c r="BG131" s="109">
        <v>0</v>
      </c>
      <c r="BH131" s="109">
        <v>0</v>
      </c>
      <c r="BI131" s="109">
        <v>122</v>
      </c>
      <c r="BJ131" s="109">
        <v>175</v>
      </c>
      <c r="BK131" s="109">
        <v>214</v>
      </c>
      <c r="BL131" s="121" t="s">
        <v>151</v>
      </c>
      <c r="BM131" s="113"/>
      <c r="BN131" s="122"/>
    </row>
    <row r="132" spans="1:66" ht="15">
      <c r="A132" s="106" t="s">
        <v>132</v>
      </c>
      <c r="B132" s="107">
        <v>13</v>
      </c>
      <c r="C132" s="108" t="s">
        <v>215</v>
      </c>
      <c r="D132" s="88">
        <v>360105906349</v>
      </c>
      <c r="E132" s="89">
        <v>360105906349</v>
      </c>
      <c r="F132" s="104" t="s">
        <v>216</v>
      </c>
      <c r="G132" s="109" t="s">
        <v>135</v>
      </c>
      <c r="H132" s="109" t="s">
        <v>136</v>
      </c>
      <c r="I132" s="110" t="s">
        <v>137</v>
      </c>
      <c r="J132" s="111" t="s">
        <v>217</v>
      </c>
      <c r="K132" s="112" t="s">
        <v>139</v>
      </c>
      <c r="L132" s="109"/>
      <c r="M132" s="109"/>
      <c r="N132" s="109"/>
      <c r="O132" s="109"/>
      <c r="P132" s="109"/>
      <c r="Q132" s="109"/>
      <c r="R132" s="109" t="s">
        <v>140</v>
      </c>
      <c r="S132" s="113" t="s">
        <v>141</v>
      </c>
      <c r="T132" s="93" t="s">
        <v>142</v>
      </c>
      <c r="U132" s="95" t="s">
        <v>143</v>
      </c>
      <c r="V132" s="109"/>
      <c r="W132" s="109"/>
      <c r="X132" s="109"/>
      <c r="Y132" s="109"/>
      <c r="Z132" s="109"/>
      <c r="AA132" s="96" t="s">
        <v>195</v>
      </c>
      <c r="AB132" s="95" t="s">
        <v>196</v>
      </c>
      <c r="AC132" s="109" t="s">
        <v>197</v>
      </c>
      <c r="AD132" s="109" t="s">
        <v>198</v>
      </c>
      <c r="AE132" s="109" t="s">
        <v>199</v>
      </c>
      <c r="AF132" s="109" t="s">
        <v>137</v>
      </c>
      <c r="AG132" s="109">
        <v>12234</v>
      </c>
      <c r="AH132" s="114">
        <v>40800</v>
      </c>
      <c r="AI132" s="115">
        <v>41882</v>
      </c>
      <c r="AJ132" s="116">
        <f t="shared" si="0"/>
        <v>600000</v>
      </c>
      <c r="AK132" s="117">
        <v>542241</v>
      </c>
      <c r="AL132" s="100">
        <v>57759</v>
      </c>
      <c r="AM132" s="118">
        <v>110000</v>
      </c>
      <c r="AN132" s="119">
        <v>41518</v>
      </c>
      <c r="AO132" s="119">
        <v>41882</v>
      </c>
      <c r="AP132" s="120" t="s">
        <v>149</v>
      </c>
      <c r="AQ132" s="118">
        <v>289000</v>
      </c>
      <c r="AR132" s="119">
        <v>41153</v>
      </c>
      <c r="AS132" s="119">
        <v>41517</v>
      </c>
      <c r="AT132" s="120" t="s">
        <v>149</v>
      </c>
      <c r="AU132" s="118">
        <v>201000</v>
      </c>
      <c r="AV132" s="119">
        <v>40800</v>
      </c>
      <c r="AW132" s="119">
        <v>41152</v>
      </c>
      <c r="AX132" s="120" t="s">
        <v>200</v>
      </c>
      <c r="AY132" s="118"/>
      <c r="AZ132" s="119"/>
      <c r="BA132" s="119"/>
      <c r="BB132" s="120"/>
      <c r="BC132" s="104" t="s">
        <v>209</v>
      </c>
      <c r="BD132" s="109">
        <v>0</v>
      </c>
      <c r="BE132" s="109">
        <v>0</v>
      </c>
      <c r="BF132" s="109">
        <v>0</v>
      </c>
      <c r="BG132" s="109">
        <v>0</v>
      </c>
      <c r="BH132" s="109">
        <v>0</v>
      </c>
      <c r="BI132" s="109">
        <v>0</v>
      </c>
      <c r="BJ132" s="109">
        <v>112</v>
      </c>
      <c r="BK132" s="109">
        <v>221</v>
      </c>
      <c r="BL132" s="121" t="s">
        <v>151</v>
      </c>
      <c r="BM132" s="113"/>
      <c r="BN132" s="122"/>
    </row>
    <row r="133" spans="1:66" ht="15">
      <c r="A133" s="106" t="s">
        <v>132</v>
      </c>
      <c r="B133" s="107">
        <v>14</v>
      </c>
      <c r="C133" s="108" t="s">
        <v>218</v>
      </c>
      <c r="D133" s="88">
        <v>360107106328</v>
      </c>
      <c r="E133" s="89">
        <v>360107106328</v>
      </c>
      <c r="F133" s="104" t="s">
        <v>219</v>
      </c>
      <c r="G133" s="109" t="s">
        <v>135</v>
      </c>
      <c r="H133" s="109" t="s">
        <v>156</v>
      </c>
      <c r="I133" s="110" t="s">
        <v>137</v>
      </c>
      <c r="J133" s="111" t="s">
        <v>157</v>
      </c>
      <c r="K133" s="112" t="s">
        <v>139</v>
      </c>
      <c r="L133" s="109"/>
      <c r="M133" s="109"/>
      <c r="N133" s="109"/>
      <c r="O133" s="109"/>
      <c r="P133" s="109"/>
      <c r="Q133" s="109"/>
      <c r="R133" s="109" t="s">
        <v>140</v>
      </c>
      <c r="S133" s="113" t="s">
        <v>141</v>
      </c>
      <c r="T133" s="93" t="s">
        <v>205</v>
      </c>
      <c r="U133" s="95" t="s">
        <v>220</v>
      </c>
      <c r="V133" s="109" t="s">
        <v>221</v>
      </c>
      <c r="W133" s="109" t="s">
        <v>222</v>
      </c>
      <c r="X133" s="109" t="s">
        <v>148</v>
      </c>
      <c r="Y133" s="109" t="s">
        <v>137</v>
      </c>
      <c r="Z133" s="109">
        <v>10001</v>
      </c>
      <c r="AA133" s="96" t="s">
        <v>195</v>
      </c>
      <c r="AB133" s="95" t="s">
        <v>196</v>
      </c>
      <c r="AC133" s="109" t="s">
        <v>197</v>
      </c>
      <c r="AD133" s="109" t="s">
        <v>198</v>
      </c>
      <c r="AE133" s="109" t="s">
        <v>199</v>
      </c>
      <c r="AF133" s="109" t="s">
        <v>137</v>
      </c>
      <c r="AG133" s="109">
        <v>12234</v>
      </c>
      <c r="AH133" s="114">
        <v>40800</v>
      </c>
      <c r="AI133" s="115">
        <v>41882</v>
      </c>
      <c r="AJ133" s="116">
        <f t="shared" si="0"/>
        <v>600000</v>
      </c>
      <c r="AK133" s="117">
        <v>437433</v>
      </c>
      <c r="AL133" s="100">
        <v>162567</v>
      </c>
      <c r="AM133" s="118">
        <v>162567</v>
      </c>
      <c r="AN133" s="119">
        <v>41518</v>
      </c>
      <c r="AO133" s="119">
        <v>41882</v>
      </c>
      <c r="AP133" s="120" t="s">
        <v>149</v>
      </c>
      <c r="AQ133" s="118">
        <v>109790</v>
      </c>
      <c r="AR133" s="119">
        <v>41153</v>
      </c>
      <c r="AS133" s="119">
        <v>41517</v>
      </c>
      <c r="AT133" s="120" t="s">
        <v>149</v>
      </c>
      <c r="AU133" s="118">
        <v>327643</v>
      </c>
      <c r="AV133" s="119">
        <v>40800</v>
      </c>
      <c r="AW133" s="119">
        <v>41152</v>
      </c>
      <c r="AX133" s="120" t="s">
        <v>200</v>
      </c>
      <c r="AY133" s="118"/>
      <c r="AZ133" s="119"/>
      <c r="BA133" s="119"/>
      <c r="BB133" s="120"/>
      <c r="BC133" s="104" t="s">
        <v>209</v>
      </c>
      <c r="BD133" s="109">
        <v>0</v>
      </c>
      <c r="BE133" s="109">
        <v>0</v>
      </c>
      <c r="BF133" s="109">
        <v>0</v>
      </c>
      <c r="BG133" s="109">
        <v>0</v>
      </c>
      <c r="BH133" s="109">
        <v>0</v>
      </c>
      <c r="BI133" s="109">
        <v>0</v>
      </c>
      <c r="BJ133" s="109">
        <v>108</v>
      </c>
      <c r="BK133" s="109">
        <v>150</v>
      </c>
      <c r="BL133" s="121" t="s">
        <v>151</v>
      </c>
      <c r="BM133" s="113"/>
      <c r="BN133" s="122"/>
    </row>
    <row r="134" spans="1:66" ht="15">
      <c r="A134" s="106" t="s">
        <v>132</v>
      </c>
      <c r="B134" s="107">
        <v>15</v>
      </c>
      <c r="C134" s="108" t="s">
        <v>223</v>
      </c>
      <c r="D134" s="88">
        <v>360104406248</v>
      </c>
      <c r="E134" s="89">
        <v>360104406248</v>
      </c>
      <c r="F134" s="104" t="s">
        <v>224</v>
      </c>
      <c r="G134" s="109" t="s">
        <v>135</v>
      </c>
      <c r="H134" s="109" t="s">
        <v>156</v>
      </c>
      <c r="I134" s="110" t="s">
        <v>137</v>
      </c>
      <c r="J134" s="111" t="s">
        <v>225</v>
      </c>
      <c r="K134" s="112" t="s">
        <v>139</v>
      </c>
      <c r="L134" s="109"/>
      <c r="M134" s="109"/>
      <c r="N134" s="109"/>
      <c r="O134" s="109"/>
      <c r="P134" s="109"/>
      <c r="Q134" s="109"/>
      <c r="R134" s="109" t="s">
        <v>140</v>
      </c>
      <c r="S134" s="113" t="s">
        <v>141</v>
      </c>
      <c r="T134" s="93" t="s">
        <v>142</v>
      </c>
      <c r="U134" s="95" t="s">
        <v>143</v>
      </c>
      <c r="V134" s="109"/>
      <c r="W134" s="109"/>
      <c r="X134" s="109"/>
      <c r="Y134" s="109"/>
      <c r="Z134" s="109"/>
      <c r="AA134" s="96" t="s">
        <v>195</v>
      </c>
      <c r="AB134" s="95" t="s">
        <v>196</v>
      </c>
      <c r="AC134" s="109" t="s">
        <v>197</v>
      </c>
      <c r="AD134" s="109" t="s">
        <v>198</v>
      </c>
      <c r="AE134" s="109" t="s">
        <v>199</v>
      </c>
      <c r="AF134" s="109" t="s">
        <v>137</v>
      </c>
      <c r="AG134" s="109">
        <v>12234</v>
      </c>
      <c r="AH134" s="114">
        <v>40800</v>
      </c>
      <c r="AI134" s="115">
        <v>41517</v>
      </c>
      <c r="AJ134" s="116">
        <f t="shared" si="0"/>
        <v>600000</v>
      </c>
      <c r="AK134" s="117">
        <v>600000</v>
      </c>
      <c r="AL134" s="100">
        <v>0</v>
      </c>
      <c r="AM134" s="118"/>
      <c r="AN134" s="119"/>
      <c r="AO134" s="119"/>
      <c r="AP134" s="120"/>
      <c r="AQ134" s="118">
        <v>300000</v>
      </c>
      <c r="AR134" s="119">
        <v>41153</v>
      </c>
      <c r="AS134" s="119">
        <v>41517</v>
      </c>
      <c r="AT134" s="120" t="s">
        <v>149</v>
      </c>
      <c r="AU134" s="118">
        <v>300000</v>
      </c>
      <c r="AV134" s="119">
        <v>40800</v>
      </c>
      <c r="AW134" s="119">
        <v>41152</v>
      </c>
      <c r="AX134" s="120" t="s">
        <v>149</v>
      </c>
      <c r="AY134" s="118"/>
      <c r="AZ134" s="119"/>
      <c r="BA134" s="119"/>
      <c r="BB134" s="120"/>
      <c r="BC134" s="104" t="s">
        <v>179</v>
      </c>
      <c r="BD134" s="109">
        <v>0</v>
      </c>
      <c r="BE134" s="109">
        <v>0</v>
      </c>
      <c r="BF134" s="109">
        <v>0</v>
      </c>
      <c r="BG134" s="109">
        <v>0</v>
      </c>
      <c r="BH134" s="109">
        <v>0</v>
      </c>
      <c r="BI134" s="109">
        <v>100</v>
      </c>
      <c r="BJ134" s="109">
        <v>149</v>
      </c>
      <c r="BK134" s="109">
        <v>204</v>
      </c>
      <c r="BL134" s="121" t="s">
        <v>151</v>
      </c>
      <c r="BM134" s="113"/>
      <c r="BN134" s="122" t="s">
        <v>226</v>
      </c>
    </row>
    <row r="135" spans="1:66" ht="15">
      <c r="A135" s="106" t="s">
        <v>132</v>
      </c>
      <c r="B135" s="107">
        <v>16</v>
      </c>
      <c r="C135" s="108" t="s">
        <v>227</v>
      </c>
      <c r="D135" s="88">
        <v>360106506342</v>
      </c>
      <c r="E135" s="89">
        <v>360106506342</v>
      </c>
      <c r="F135" s="104" t="s">
        <v>228</v>
      </c>
      <c r="G135" s="109" t="s">
        <v>135</v>
      </c>
      <c r="H135" s="109" t="s">
        <v>136</v>
      </c>
      <c r="I135" s="110" t="s">
        <v>137</v>
      </c>
      <c r="J135" s="111" t="s">
        <v>229</v>
      </c>
      <c r="K135" s="112" t="s">
        <v>139</v>
      </c>
      <c r="L135" s="109"/>
      <c r="M135" s="109"/>
      <c r="N135" s="109"/>
      <c r="O135" s="109"/>
      <c r="P135" s="109"/>
      <c r="Q135" s="109"/>
      <c r="R135" s="109" t="s">
        <v>140</v>
      </c>
      <c r="S135" s="113" t="s">
        <v>141</v>
      </c>
      <c r="T135" s="93" t="s">
        <v>142</v>
      </c>
      <c r="U135" s="95" t="s">
        <v>143</v>
      </c>
      <c r="V135" s="109"/>
      <c r="W135" s="109"/>
      <c r="X135" s="109"/>
      <c r="Y135" s="109"/>
      <c r="Z135" s="109"/>
      <c r="AA135" s="96" t="s">
        <v>195</v>
      </c>
      <c r="AB135" s="95" t="s">
        <v>196</v>
      </c>
      <c r="AC135" s="109" t="s">
        <v>197</v>
      </c>
      <c r="AD135" s="109" t="s">
        <v>198</v>
      </c>
      <c r="AE135" s="109" t="s">
        <v>199</v>
      </c>
      <c r="AF135" s="109" t="s">
        <v>137</v>
      </c>
      <c r="AG135" s="109">
        <v>12234</v>
      </c>
      <c r="AH135" s="114">
        <v>40800</v>
      </c>
      <c r="AI135" s="115">
        <v>41882</v>
      </c>
      <c r="AJ135" s="116">
        <f t="shared" si="0"/>
        <v>600000</v>
      </c>
      <c r="AK135" s="117">
        <v>600000</v>
      </c>
      <c r="AL135" s="100">
        <v>0</v>
      </c>
      <c r="AM135" s="118">
        <v>23568</v>
      </c>
      <c r="AN135" s="119">
        <v>41518</v>
      </c>
      <c r="AO135" s="119">
        <v>41882</v>
      </c>
      <c r="AP135" s="120" t="s">
        <v>149</v>
      </c>
      <c r="AQ135" s="118">
        <v>237950</v>
      </c>
      <c r="AR135" s="119">
        <v>41153</v>
      </c>
      <c r="AS135" s="119">
        <v>41517</v>
      </c>
      <c r="AT135" s="120" t="s">
        <v>149</v>
      </c>
      <c r="AU135" s="118">
        <v>338482</v>
      </c>
      <c r="AV135" s="119">
        <v>40800</v>
      </c>
      <c r="AW135" s="119">
        <v>41152</v>
      </c>
      <c r="AX135" s="120" t="s">
        <v>200</v>
      </c>
      <c r="AY135" s="118"/>
      <c r="AZ135" s="119"/>
      <c r="BA135" s="119"/>
      <c r="BB135" s="120"/>
      <c r="BC135" s="104" t="s">
        <v>209</v>
      </c>
      <c r="BD135" s="109">
        <v>0</v>
      </c>
      <c r="BE135" s="109">
        <v>0</v>
      </c>
      <c r="BF135" s="109">
        <v>0</v>
      </c>
      <c r="BG135" s="109">
        <v>0</v>
      </c>
      <c r="BH135" s="109">
        <v>0</v>
      </c>
      <c r="BI135" s="109">
        <v>0</v>
      </c>
      <c r="BJ135" s="109">
        <v>107</v>
      </c>
      <c r="BK135" s="109">
        <v>166</v>
      </c>
      <c r="BL135" s="121" t="s">
        <v>151</v>
      </c>
      <c r="BM135" s="113"/>
      <c r="BN135" s="122" t="s">
        <v>230</v>
      </c>
    </row>
    <row r="136" spans="1:66" ht="15">
      <c r="A136" s="106" t="s">
        <v>132</v>
      </c>
      <c r="B136" s="107">
        <v>17</v>
      </c>
      <c r="C136" s="108" t="s">
        <v>231</v>
      </c>
      <c r="D136" s="88">
        <v>360101706172</v>
      </c>
      <c r="E136" s="89">
        <v>360101706172</v>
      </c>
      <c r="F136" s="104" t="s">
        <v>232</v>
      </c>
      <c r="G136" s="109" t="s">
        <v>135</v>
      </c>
      <c r="H136" s="109" t="s">
        <v>136</v>
      </c>
      <c r="I136" s="110" t="s">
        <v>137</v>
      </c>
      <c r="J136" s="111" t="s">
        <v>233</v>
      </c>
      <c r="K136" s="112" t="s">
        <v>139</v>
      </c>
      <c r="L136" s="109"/>
      <c r="M136" s="109"/>
      <c r="N136" s="109"/>
      <c r="O136" s="109"/>
      <c r="P136" s="109"/>
      <c r="Q136" s="109"/>
      <c r="R136" s="109" t="s">
        <v>140</v>
      </c>
      <c r="S136" s="113" t="s">
        <v>141</v>
      </c>
      <c r="T136" s="93" t="s">
        <v>205</v>
      </c>
      <c r="U136" s="95" t="s">
        <v>234</v>
      </c>
      <c r="V136" s="109" t="s">
        <v>235</v>
      </c>
      <c r="W136" s="109"/>
      <c r="X136" s="109" t="s">
        <v>236</v>
      </c>
      <c r="Y136" s="109" t="s">
        <v>137</v>
      </c>
      <c r="Z136" s="109">
        <v>11212</v>
      </c>
      <c r="AA136" s="96" t="s">
        <v>144</v>
      </c>
      <c r="AB136" s="95" t="s">
        <v>145</v>
      </c>
      <c r="AC136" s="109" t="s">
        <v>146</v>
      </c>
      <c r="AD136" s="109" t="s">
        <v>147</v>
      </c>
      <c r="AE136" s="109" t="s">
        <v>148</v>
      </c>
      <c r="AF136" s="109" t="s">
        <v>137</v>
      </c>
      <c r="AG136" s="109">
        <v>10007</v>
      </c>
      <c r="AH136" s="114">
        <v>40800</v>
      </c>
      <c r="AI136" s="115">
        <v>41152</v>
      </c>
      <c r="AJ136" s="116">
        <f t="shared" si="0"/>
        <v>300000</v>
      </c>
      <c r="AK136" s="117">
        <v>300000</v>
      </c>
      <c r="AL136" s="100">
        <v>0</v>
      </c>
      <c r="AM136" s="118"/>
      <c r="AN136" s="119"/>
      <c r="AO136" s="119"/>
      <c r="AP136" s="120"/>
      <c r="AQ136" s="118"/>
      <c r="AR136" s="119"/>
      <c r="AS136" s="119"/>
      <c r="AT136" s="120"/>
      <c r="AU136" s="118">
        <v>300000</v>
      </c>
      <c r="AV136" s="119">
        <v>40800</v>
      </c>
      <c r="AW136" s="119">
        <v>41152</v>
      </c>
      <c r="AX136" s="120" t="s">
        <v>149</v>
      </c>
      <c r="AY136" s="118"/>
      <c r="AZ136" s="119"/>
      <c r="BA136" s="119"/>
      <c r="BB136" s="120"/>
      <c r="BC136" s="104" t="s">
        <v>150</v>
      </c>
      <c r="BD136" s="109">
        <v>0</v>
      </c>
      <c r="BE136" s="109">
        <v>0</v>
      </c>
      <c r="BF136" s="109">
        <v>0</v>
      </c>
      <c r="BG136" s="109">
        <v>0</v>
      </c>
      <c r="BH136" s="109">
        <v>208</v>
      </c>
      <c r="BI136" s="109">
        <v>247</v>
      </c>
      <c r="BJ136" s="109">
        <v>412</v>
      </c>
      <c r="BK136" s="109">
        <v>541</v>
      </c>
      <c r="BL136" s="121" t="s">
        <v>151</v>
      </c>
      <c r="BM136" s="113"/>
      <c r="BN136" s="122"/>
    </row>
    <row r="137" spans="1:66" ht="15">
      <c r="A137" s="106" t="s">
        <v>132</v>
      </c>
      <c r="B137" s="107">
        <v>18</v>
      </c>
      <c r="C137" s="108" t="s">
        <v>237</v>
      </c>
      <c r="D137" s="88">
        <v>360101806192</v>
      </c>
      <c r="E137" s="89">
        <v>360101806192</v>
      </c>
      <c r="F137" s="104" t="s">
        <v>238</v>
      </c>
      <c r="G137" s="109" t="s">
        <v>135</v>
      </c>
      <c r="H137" s="109" t="s">
        <v>239</v>
      </c>
      <c r="I137" s="110" t="s">
        <v>137</v>
      </c>
      <c r="J137" s="111" t="s">
        <v>240</v>
      </c>
      <c r="K137" s="112" t="s">
        <v>139</v>
      </c>
      <c r="L137" s="109"/>
      <c r="M137" s="109"/>
      <c r="N137" s="109"/>
      <c r="O137" s="109"/>
      <c r="P137" s="109"/>
      <c r="Q137" s="109"/>
      <c r="R137" s="109" t="s">
        <v>140</v>
      </c>
      <c r="S137" s="113" t="s">
        <v>141</v>
      </c>
      <c r="T137" s="93" t="s">
        <v>142</v>
      </c>
      <c r="U137" s="95" t="s">
        <v>143</v>
      </c>
      <c r="V137" s="109"/>
      <c r="W137" s="109"/>
      <c r="X137" s="109"/>
      <c r="Y137" s="109"/>
      <c r="Z137" s="109"/>
      <c r="AA137" s="96" t="s">
        <v>144</v>
      </c>
      <c r="AB137" s="95" t="s">
        <v>145</v>
      </c>
      <c r="AC137" s="109" t="s">
        <v>146</v>
      </c>
      <c r="AD137" s="109" t="s">
        <v>147</v>
      </c>
      <c r="AE137" s="109" t="s">
        <v>148</v>
      </c>
      <c r="AF137" s="109" t="s">
        <v>137</v>
      </c>
      <c r="AG137" s="109">
        <v>10007</v>
      </c>
      <c r="AH137" s="114">
        <v>40800</v>
      </c>
      <c r="AI137" s="115">
        <v>41152</v>
      </c>
      <c r="AJ137" s="116">
        <f t="shared" si="0"/>
        <v>300000</v>
      </c>
      <c r="AK137" s="117">
        <v>300000</v>
      </c>
      <c r="AL137" s="100">
        <v>0</v>
      </c>
      <c r="AM137" s="118"/>
      <c r="AN137" s="119"/>
      <c r="AO137" s="119"/>
      <c r="AP137" s="120"/>
      <c r="AQ137" s="118"/>
      <c r="AR137" s="119"/>
      <c r="AS137" s="119"/>
      <c r="AT137" s="120"/>
      <c r="AU137" s="118">
        <v>300000</v>
      </c>
      <c r="AV137" s="119">
        <v>40800</v>
      </c>
      <c r="AW137" s="119">
        <v>41152</v>
      </c>
      <c r="AX137" s="120" t="s">
        <v>149</v>
      </c>
      <c r="AY137" s="118"/>
      <c r="AZ137" s="119"/>
      <c r="BA137" s="119"/>
      <c r="BB137" s="120"/>
      <c r="BC137" s="104" t="s">
        <v>150</v>
      </c>
      <c r="BD137" s="109">
        <v>0</v>
      </c>
      <c r="BE137" s="109">
        <v>0</v>
      </c>
      <c r="BF137" s="109">
        <v>0</v>
      </c>
      <c r="BG137" s="109">
        <v>0</v>
      </c>
      <c r="BH137" s="109">
        <v>139</v>
      </c>
      <c r="BI137" s="109">
        <v>207</v>
      </c>
      <c r="BJ137" s="109">
        <v>365</v>
      </c>
      <c r="BK137" s="109">
        <v>419</v>
      </c>
      <c r="BL137" s="121" t="s">
        <v>151</v>
      </c>
      <c r="BM137" s="113"/>
      <c r="BN137" s="122"/>
    </row>
    <row r="138" spans="1:66" ht="15">
      <c r="A138" s="106" t="s">
        <v>132</v>
      </c>
      <c r="B138" s="107">
        <v>19</v>
      </c>
      <c r="C138" s="108" t="s">
        <v>241</v>
      </c>
      <c r="D138" s="88">
        <v>360101406171</v>
      </c>
      <c r="E138" s="89">
        <v>360101406171</v>
      </c>
      <c r="F138" s="104" t="s">
        <v>242</v>
      </c>
      <c r="G138" s="109" t="s">
        <v>135</v>
      </c>
      <c r="H138" s="109" t="s">
        <v>136</v>
      </c>
      <c r="I138" s="110" t="s">
        <v>137</v>
      </c>
      <c r="J138" s="111" t="s">
        <v>233</v>
      </c>
      <c r="K138" s="112" t="s">
        <v>139</v>
      </c>
      <c r="L138" s="109"/>
      <c r="M138" s="109"/>
      <c r="N138" s="109"/>
      <c r="O138" s="109"/>
      <c r="P138" s="109"/>
      <c r="Q138" s="109"/>
      <c r="R138" s="109" t="s">
        <v>140</v>
      </c>
      <c r="S138" s="113" t="s">
        <v>141</v>
      </c>
      <c r="T138" s="93" t="s">
        <v>142</v>
      </c>
      <c r="U138" s="95" t="s">
        <v>143</v>
      </c>
      <c r="V138" s="109"/>
      <c r="W138" s="109"/>
      <c r="X138" s="109"/>
      <c r="Y138" s="109"/>
      <c r="Z138" s="109"/>
      <c r="AA138" s="96" t="s">
        <v>144</v>
      </c>
      <c r="AB138" s="95" t="s">
        <v>145</v>
      </c>
      <c r="AC138" s="109" t="s">
        <v>146</v>
      </c>
      <c r="AD138" s="109" t="s">
        <v>147</v>
      </c>
      <c r="AE138" s="109" t="s">
        <v>148</v>
      </c>
      <c r="AF138" s="109" t="s">
        <v>137</v>
      </c>
      <c r="AG138" s="109">
        <v>10007</v>
      </c>
      <c r="AH138" s="114">
        <v>40800</v>
      </c>
      <c r="AI138" s="115">
        <v>41152</v>
      </c>
      <c r="AJ138" s="116">
        <f t="shared" si="0"/>
        <v>248878</v>
      </c>
      <c r="AK138" s="117">
        <v>270000</v>
      </c>
      <c r="AL138" s="100">
        <v>30000</v>
      </c>
      <c r="AM138" s="118"/>
      <c r="AN138" s="119"/>
      <c r="AO138" s="119"/>
      <c r="AP138" s="120"/>
      <c r="AQ138" s="118"/>
      <c r="AR138" s="119"/>
      <c r="AS138" s="119"/>
      <c r="AT138" s="120"/>
      <c r="AU138" s="118">
        <v>248878</v>
      </c>
      <c r="AV138" s="119">
        <v>40800</v>
      </c>
      <c r="AW138" s="119">
        <v>41152</v>
      </c>
      <c r="AX138" s="120" t="s">
        <v>149</v>
      </c>
      <c r="AY138" s="118"/>
      <c r="AZ138" s="119"/>
      <c r="BA138" s="119"/>
      <c r="BB138" s="120"/>
      <c r="BC138" s="104" t="s">
        <v>150</v>
      </c>
      <c r="BD138" s="109">
        <v>0</v>
      </c>
      <c r="BE138" s="109">
        <v>0</v>
      </c>
      <c r="BF138" s="109">
        <v>0</v>
      </c>
      <c r="BG138" s="109">
        <v>0</v>
      </c>
      <c r="BH138" s="109">
        <v>120</v>
      </c>
      <c r="BI138" s="109">
        <v>170</v>
      </c>
      <c r="BJ138" s="109">
        <v>221</v>
      </c>
      <c r="BK138" s="109">
        <v>261</v>
      </c>
      <c r="BL138" s="121" t="s">
        <v>151</v>
      </c>
      <c r="BM138" s="113"/>
      <c r="BN138" s="122"/>
    </row>
    <row r="139" spans="1:66" ht="15">
      <c r="A139" s="106" t="s">
        <v>132</v>
      </c>
      <c r="B139" s="107">
        <v>20</v>
      </c>
      <c r="C139" s="123" t="s">
        <v>243</v>
      </c>
      <c r="D139" s="124">
        <v>360101006183</v>
      </c>
      <c r="E139" s="125">
        <v>360101006183</v>
      </c>
      <c r="F139" s="126" t="s">
        <v>244</v>
      </c>
      <c r="G139" s="127" t="s">
        <v>135</v>
      </c>
      <c r="H139" s="127" t="s">
        <v>161</v>
      </c>
      <c r="I139" s="128" t="s">
        <v>137</v>
      </c>
      <c r="J139" s="129" t="s">
        <v>204</v>
      </c>
      <c r="K139" s="130" t="s">
        <v>139</v>
      </c>
      <c r="L139" s="127"/>
      <c r="M139" s="127"/>
      <c r="N139" s="127"/>
      <c r="O139" s="127"/>
      <c r="P139" s="127"/>
      <c r="Q139" s="127"/>
      <c r="R139" s="127" t="s">
        <v>140</v>
      </c>
      <c r="S139" s="131" t="s">
        <v>141</v>
      </c>
      <c r="T139" s="132" t="s">
        <v>205</v>
      </c>
      <c r="U139" s="133" t="s">
        <v>206</v>
      </c>
      <c r="V139" s="127" t="s">
        <v>207</v>
      </c>
      <c r="W139" s="127"/>
      <c r="X139" s="127" t="s">
        <v>148</v>
      </c>
      <c r="Y139" s="127" t="s">
        <v>137</v>
      </c>
      <c r="Z139" s="127">
        <v>10030</v>
      </c>
      <c r="AA139" s="134" t="s">
        <v>144</v>
      </c>
      <c r="AB139" s="133" t="s">
        <v>145</v>
      </c>
      <c r="AC139" s="127" t="s">
        <v>146</v>
      </c>
      <c r="AD139" s="127" t="s">
        <v>147</v>
      </c>
      <c r="AE139" s="127" t="s">
        <v>148</v>
      </c>
      <c r="AF139" s="127" t="s">
        <v>137</v>
      </c>
      <c r="AG139" s="127">
        <v>10007</v>
      </c>
      <c r="AH139" s="135">
        <v>40800</v>
      </c>
      <c r="AI139" s="136">
        <v>41152</v>
      </c>
      <c r="AJ139" s="137">
        <f t="shared" si="0"/>
        <v>254392</v>
      </c>
      <c r="AK139" s="138">
        <v>254392</v>
      </c>
      <c r="AL139" s="139">
        <v>0</v>
      </c>
      <c r="AM139" s="140"/>
      <c r="AN139" s="141"/>
      <c r="AO139" s="141"/>
      <c r="AP139" s="142"/>
      <c r="AQ139" s="140"/>
      <c r="AR139" s="141"/>
      <c r="AS139" s="141"/>
      <c r="AT139" s="142"/>
      <c r="AU139" s="140">
        <v>254392</v>
      </c>
      <c r="AV139" s="141">
        <v>40800</v>
      </c>
      <c r="AW139" s="141">
        <v>41152</v>
      </c>
      <c r="AX139" s="142" t="s">
        <v>149</v>
      </c>
      <c r="AY139" s="140"/>
      <c r="AZ139" s="141"/>
      <c r="BA139" s="141"/>
      <c r="BB139" s="142"/>
      <c r="BC139" s="126" t="s">
        <v>150</v>
      </c>
      <c r="BD139" s="127">
        <v>0</v>
      </c>
      <c r="BE139" s="127">
        <v>0</v>
      </c>
      <c r="BF139" s="127">
        <v>0</v>
      </c>
      <c r="BG139" s="127">
        <v>0</v>
      </c>
      <c r="BH139" s="127">
        <v>109</v>
      </c>
      <c r="BI139" s="127">
        <v>225</v>
      </c>
      <c r="BJ139" s="127">
        <v>357</v>
      </c>
      <c r="BK139" s="127">
        <v>574</v>
      </c>
      <c r="BL139" s="143" t="s">
        <v>151</v>
      </c>
      <c r="BM139" s="131"/>
      <c r="BN139" s="144"/>
    </row>
    <row r="140" spans="1:66" ht="15">
      <c r="A140" s="106" t="s">
        <v>132</v>
      </c>
      <c r="B140" s="107">
        <v>21</v>
      </c>
      <c r="C140" s="108" t="s">
        <v>245</v>
      </c>
      <c r="D140" s="88">
        <v>360103006230</v>
      </c>
      <c r="E140" s="89">
        <v>360103006230</v>
      </c>
      <c r="F140" s="104" t="s">
        <v>246</v>
      </c>
      <c r="G140" s="109" t="s">
        <v>135</v>
      </c>
      <c r="H140" s="109" t="s">
        <v>136</v>
      </c>
      <c r="I140" s="110" t="s">
        <v>137</v>
      </c>
      <c r="J140" s="111" t="s">
        <v>247</v>
      </c>
      <c r="K140" s="112" t="s">
        <v>139</v>
      </c>
      <c r="L140" s="109"/>
      <c r="M140" s="109"/>
      <c r="N140" s="109"/>
      <c r="O140" s="109"/>
      <c r="P140" s="109"/>
      <c r="Q140" s="109"/>
      <c r="R140" s="109" t="s">
        <v>140</v>
      </c>
      <c r="S140" s="113" t="s">
        <v>141</v>
      </c>
      <c r="T140" s="93" t="s">
        <v>205</v>
      </c>
      <c r="U140" s="95" t="s">
        <v>248</v>
      </c>
      <c r="V140" s="109" t="s">
        <v>249</v>
      </c>
      <c r="W140" s="109"/>
      <c r="X140" s="109" t="s">
        <v>250</v>
      </c>
      <c r="Y140" s="109" t="s">
        <v>1</v>
      </c>
      <c r="Z140" s="109">
        <v>4530</v>
      </c>
      <c r="AA140" s="96" t="s">
        <v>144</v>
      </c>
      <c r="AB140" s="95" t="s">
        <v>145</v>
      </c>
      <c r="AC140" s="109" t="s">
        <v>146</v>
      </c>
      <c r="AD140" s="109" t="s">
        <v>147</v>
      </c>
      <c r="AE140" s="109" t="s">
        <v>148</v>
      </c>
      <c r="AF140" s="109" t="s">
        <v>137</v>
      </c>
      <c r="AG140" s="109">
        <v>10007</v>
      </c>
      <c r="AH140" s="114">
        <v>40800</v>
      </c>
      <c r="AI140" s="115">
        <v>41152</v>
      </c>
      <c r="AJ140" s="116">
        <f t="shared" si="0"/>
        <v>270393</v>
      </c>
      <c r="AK140" s="117">
        <v>270393</v>
      </c>
      <c r="AL140" s="100">
        <v>29607</v>
      </c>
      <c r="AM140" s="118"/>
      <c r="AN140" s="119"/>
      <c r="AO140" s="119"/>
      <c r="AP140" s="120"/>
      <c r="AQ140" s="118"/>
      <c r="AR140" s="119"/>
      <c r="AS140" s="119"/>
      <c r="AT140" s="120"/>
      <c r="AU140" s="118">
        <v>270393</v>
      </c>
      <c r="AV140" s="119">
        <v>40800</v>
      </c>
      <c r="AW140" s="119">
        <v>41152</v>
      </c>
      <c r="AX140" s="120" t="s">
        <v>149</v>
      </c>
      <c r="AY140" s="118"/>
      <c r="AZ140" s="119"/>
      <c r="BA140" s="119"/>
      <c r="BB140" s="120"/>
      <c r="BC140" s="104" t="s">
        <v>150</v>
      </c>
      <c r="BD140" s="109">
        <v>0</v>
      </c>
      <c r="BE140" s="109">
        <v>0</v>
      </c>
      <c r="BF140" s="109">
        <v>0</v>
      </c>
      <c r="BG140" s="109">
        <v>0</v>
      </c>
      <c r="BH140" s="109">
        <v>116</v>
      </c>
      <c r="BI140" s="109">
        <v>207</v>
      </c>
      <c r="BJ140" s="109">
        <v>267</v>
      </c>
      <c r="BK140" s="109">
        <v>338</v>
      </c>
      <c r="BL140" s="121" t="s">
        <v>151</v>
      </c>
      <c r="BM140" s="113"/>
      <c r="BN140" s="122"/>
    </row>
    <row r="141" spans="1:66" ht="15">
      <c r="A141" s="106" t="s">
        <v>132</v>
      </c>
      <c r="B141" s="107">
        <v>22</v>
      </c>
      <c r="C141" s="108" t="s">
        <v>251</v>
      </c>
      <c r="D141" s="88">
        <v>360103106238</v>
      </c>
      <c r="E141" s="89">
        <v>360103106238</v>
      </c>
      <c r="F141" s="104" t="s">
        <v>252</v>
      </c>
      <c r="G141" s="109" t="s">
        <v>135</v>
      </c>
      <c r="H141" s="109" t="s">
        <v>136</v>
      </c>
      <c r="I141" s="110" t="s">
        <v>137</v>
      </c>
      <c r="J141" s="111" t="s">
        <v>247</v>
      </c>
      <c r="K141" s="112" t="s">
        <v>139</v>
      </c>
      <c r="L141" s="109"/>
      <c r="M141" s="109"/>
      <c r="N141" s="109"/>
      <c r="O141" s="109"/>
      <c r="P141" s="109"/>
      <c r="Q141" s="109"/>
      <c r="R141" s="109" t="s">
        <v>140</v>
      </c>
      <c r="S141" s="113" t="s">
        <v>141</v>
      </c>
      <c r="T141" s="93" t="s">
        <v>142</v>
      </c>
      <c r="U141" s="95" t="s">
        <v>143</v>
      </c>
      <c r="V141" s="109"/>
      <c r="W141" s="109"/>
      <c r="X141" s="109"/>
      <c r="Y141" s="109"/>
      <c r="Z141" s="109"/>
      <c r="AA141" s="96" t="s">
        <v>144</v>
      </c>
      <c r="AB141" s="95" t="s">
        <v>145</v>
      </c>
      <c r="AC141" s="109" t="s">
        <v>146</v>
      </c>
      <c r="AD141" s="109" t="s">
        <v>147</v>
      </c>
      <c r="AE141" s="109" t="s">
        <v>148</v>
      </c>
      <c r="AF141" s="109" t="s">
        <v>137</v>
      </c>
      <c r="AG141" s="109">
        <v>10007</v>
      </c>
      <c r="AH141" s="114">
        <v>40800</v>
      </c>
      <c r="AI141" s="115">
        <v>41152</v>
      </c>
      <c r="AJ141" s="116">
        <f t="shared" si="0"/>
        <v>300000</v>
      </c>
      <c r="AK141" s="117">
        <v>300000</v>
      </c>
      <c r="AL141" s="100">
        <v>0</v>
      </c>
      <c r="AM141" s="118"/>
      <c r="AN141" s="119"/>
      <c r="AO141" s="119"/>
      <c r="AP141" s="120"/>
      <c r="AQ141" s="118"/>
      <c r="AR141" s="119"/>
      <c r="AS141" s="119"/>
      <c r="AT141" s="120"/>
      <c r="AU141" s="118">
        <v>300000</v>
      </c>
      <c r="AV141" s="119">
        <v>40800</v>
      </c>
      <c r="AW141" s="119">
        <v>41152</v>
      </c>
      <c r="AX141" s="120" t="s">
        <v>149</v>
      </c>
      <c r="AY141" s="118"/>
      <c r="AZ141" s="119"/>
      <c r="BA141" s="119"/>
      <c r="BB141" s="120"/>
      <c r="BC141" s="104" t="s">
        <v>150</v>
      </c>
      <c r="BD141" s="109">
        <v>0</v>
      </c>
      <c r="BE141" s="109">
        <v>0</v>
      </c>
      <c r="BF141" s="109">
        <v>0</v>
      </c>
      <c r="BG141" s="109">
        <v>0</v>
      </c>
      <c r="BH141" s="109">
        <v>117</v>
      </c>
      <c r="BI141" s="109">
        <v>161</v>
      </c>
      <c r="BJ141" s="109">
        <v>189</v>
      </c>
      <c r="BK141" s="109">
        <v>216</v>
      </c>
      <c r="BL141" s="121" t="s">
        <v>151</v>
      </c>
      <c r="BM141" s="113"/>
      <c r="BN141" s="122"/>
    </row>
    <row r="142" spans="1:66" ht="15">
      <c r="A142" s="106" t="s">
        <v>132</v>
      </c>
      <c r="B142" s="107">
        <v>23</v>
      </c>
      <c r="C142" s="108" t="s">
        <v>253</v>
      </c>
      <c r="D142" s="88">
        <v>360102306232</v>
      </c>
      <c r="E142" s="89">
        <v>360102306232</v>
      </c>
      <c r="F142" s="104" t="s">
        <v>254</v>
      </c>
      <c r="G142" s="109" t="s">
        <v>135</v>
      </c>
      <c r="H142" s="109" t="s">
        <v>148</v>
      </c>
      <c r="I142" s="110" t="s">
        <v>137</v>
      </c>
      <c r="J142" s="111" t="s">
        <v>255</v>
      </c>
      <c r="K142" s="112" t="s">
        <v>139</v>
      </c>
      <c r="L142" s="109"/>
      <c r="M142" s="109"/>
      <c r="N142" s="109"/>
      <c r="O142" s="109"/>
      <c r="P142" s="109"/>
      <c r="Q142" s="109"/>
      <c r="R142" s="109" t="s">
        <v>140</v>
      </c>
      <c r="S142" s="113" t="s">
        <v>141</v>
      </c>
      <c r="T142" s="93" t="s">
        <v>142</v>
      </c>
      <c r="U142" s="95" t="s">
        <v>143</v>
      </c>
      <c r="V142" s="109"/>
      <c r="W142" s="109"/>
      <c r="X142" s="109"/>
      <c r="Y142" s="109"/>
      <c r="Z142" s="109"/>
      <c r="AA142" s="96" t="s">
        <v>144</v>
      </c>
      <c r="AB142" s="95" t="s">
        <v>145</v>
      </c>
      <c r="AC142" s="109" t="s">
        <v>146</v>
      </c>
      <c r="AD142" s="109" t="s">
        <v>147</v>
      </c>
      <c r="AE142" s="109" t="s">
        <v>148</v>
      </c>
      <c r="AF142" s="109" t="s">
        <v>137</v>
      </c>
      <c r="AG142" s="109">
        <v>10007</v>
      </c>
      <c r="AH142" s="114">
        <v>40800</v>
      </c>
      <c r="AI142" s="115">
        <v>41152</v>
      </c>
      <c r="AJ142" s="116">
        <f t="shared" si="0"/>
        <v>299834</v>
      </c>
      <c r="AK142" s="117">
        <v>299834</v>
      </c>
      <c r="AL142" s="100">
        <v>166</v>
      </c>
      <c r="AM142" s="118"/>
      <c r="AN142" s="119"/>
      <c r="AO142" s="119"/>
      <c r="AP142" s="120"/>
      <c r="AQ142" s="118"/>
      <c r="AR142" s="119"/>
      <c r="AS142" s="119"/>
      <c r="AT142" s="120"/>
      <c r="AU142" s="118">
        <v>299834</v>
      </c>
      <c r="AV142" s="119">
        <v>40800</v>
      </c>
      <c r="AW142" s="119">
        <v>41152</v>
      </c>
      <c r="AX142" s="120" t="s">
        <v>149</v>
      </c>
      <c r="AY142" s="118"/>
      <c r="AZ142" s="119"/>
      <c r="BA142" s="119"/>
      <c r="BB142" s="120"/>
      <c r="BC142" s="104" t="s">
        <v>150</v>
      </c>
      <c r="BD142" s="109">
        <v>0</v>
      </c>
      <c r="BE142" s="109">
        <v>0</v>
      </c>
      <c r="BF142" s="109">
        <v>0</v>
      </c>
      <c r="BG142" s="109">
        <v>0</v>
      </c>
      <c r="BH142" s="109">
        <v>143</v>
      </c>
      <c r="BI142" s="109">
        <v>195</v>
      </c>
      <c r="BJ142" s="109">
        <v>213</v>
      </c>
      <c r="BK142" s="109">
        <v>242</v>
      </c>
      <c r="BL142" s="121" t="s">
        <v>151</v>
      </c>
      <c r="BM142" s="113"/>
      <c r="BN142" s="122"/>
    </row>
    <row r="143" spans="1:66" ht="15">
      <c r="A143" s="106" t="s">
        <v>132</v>
      </c>
      <c r="B143" s="107">
        <v>24</v>
      </c>
      <c r="C143" s="108" t="s">
        <v>256</v>
      </c>
      <c r="D143" s="88">
        <v>360103706228</v>
      </c>
      <c r="E143" s="89">
        <v>360103706228</v>
      </c>
      <c r="F143" s="104" t="s">
        <v>257</v>
      </c>
      <c r="G143" s="109" t="s">
        <v>135</v>
      </c>
      <c r="H143" s="109" t="s">
        <v>258</v>
      </c>
      <c r="I143" s="110" t="s">
        <v>137</v>
      </c>
      <c r="J143" s="111" t="s">
        <v>259</v>
      </c>
      <c r="K143" s="112" t="s">
        <v>139</v>
      </c>
      <c r="L143" s="109"/>
      <c r="M143" s="109"/>
      <c r="N143" s="109"/>
      <c r="O143" s="109"/>
      <c r="P143" s="109"/>
      <c r="Q143" s="109"/>
      <c r="R143" s="109" t="s">
        <v>140</v>
      </c>
      <c r="S143" s="113" t="s">
        <v>141</v>
      </c>
      <c r="T143" s="93" t="s">
        <v>142</v>
      </c>
      <c r="U143" s="95" t="s">
        <v>143</v>
      </c>
      <c r="V143" s="109"/>
      <c r="W143" s="109"/>
      <c r="X143" s="109"/>
      <c r="Y143" s="109"/>
      <c r="Z143" s="109"/>
      <c r="AA143" s="96" t="s">
        <v>144</v>
      </c>
      <c r="AB143" s="95" t="s">
        <v>145</v>
      </c>
      <c r="AC143" s="109" t="s">
        <v>146</v>
      </c>
      <c r="AD143" s="109" t="s">
        <v>147</v>
      </c>
      <c r="AE143" s="109" t="s">
        <v>148</v>
      </c>
      <c r="AF143" s="109" t="s">
        <v>137</v>
      </c>
      <c r="AG143" s="109">
        <v>10007</v>
      </c>
      <c r="AH143" s="114">
        <v>40800</v>
      </c>
      <c r="AI143" s="115">
        <v>41152</v>
      </c>
      <c r="AJ143" s="116">
        <f t="shared" si="0"/>
        <v>300000</v>
      </c>
      <c r="AK143" s="117">
        <v>300000</v>
      </c>
      <c r="AL143" s="100">
        <v>0</v>
      </c>
      <c r="AM143" s="118"/>
      <c r="AN143" s="119"/>
      <c r="AO143" s="119"/>
      <c r="AP143" s="120"/>
      <c r="AQ143" s="118"/>
      <c r="AR143" s="119"/>
      <c r="AS143" s="119"/>
      <c r="AT143" s="120"/>
      <c r="AU143" s="118">
        <v>300000</v>
      </c>
      <c r="AV143" s="119">
        <v>40800</v>
      </c>
      <c r="AW143" s="119">
        <v>41152</v>
      </c>
      <c r="AX143" s="120" t="s">
        <v>149</v>
      </c>
      <c r="AY143" s="118"/>
      <c r="AZ143" s="119"/>
      <c r="BA143" s="119"/>
      <c r="BB143" s="120"/>
      <c r="BC143" s="104" t="s">
        <v>150</v>
      </c>
      <c r="BD143" s="109">
        <v>0</v>
      </c>
      <c r="BE143" s="109">
        <v>0</v>
      </c>
      <c r="BF143" s="109">
        <v>0</v>
      </c>
      <c r="BG143" s="109">
        <v>0</v>
      </c>
      <c r="BH143" s="109">
        <v>97</v>
      </c>
      <c r="BI143" s="109">
        <v>171</v>
      </c>
      <c r="BJ143" s="109">
        <v>237</v>
      </c>
      <c r="BK143" s="109">
        <v>291</v>
      </c>
      <c r="BL143" s="121" t="s">
        <v>151</v>
      </c>
      <c r="BM143" s="113"/>
      <c r="BN143" s="122" t="s">
        <v>230</v>
      </c>
    </row>
    <row r="144" spans="1:66" ht="15">
      <c r="A144" s="106" t="s">
        <v>132</v>
      </c>
      <c r="B144" s="107">
        <v>25</v>
      </c>
      <c r="C144" s="108" t="s">
        <v>260</v>
      </c>
      <c r="D144" s="88">
        <v>360105506298</v>
      </c>
      <c r="E144" s="89">
        <v>360105506298</v>
      </c>
      <c r="F144" s="104" t="s">
        <v>261</v>
      </c>
      <c r="G144" s="109" t="s">
        <v>135</v>
      </c>
      <c r="H144" s="109" t="s">
        <v>262</v>
      </c>
      <c r="I144" s="110" t="s">
        <v>137</v>
      </c>
      <c r="J144" s="111" t="s">
        <v>263</v>
      </c>
      <c r="K144" s="112" t="s">
        <v>139</v>
      </c>
      <c r="L144" s="109"/>
      <c r="M144" s="109"/>
      <c r="N144" s="109"/>
      <c r="O144" s="109"/>
      <c r="P144" s="109"/>
      <c r="Q144" s="109"/>
      <c r="R144" s="109" t="s">
        <v>140</v>
      </c>
      <c r="S144" s="113" t="s">
        <v>141</v>
      </c>
      <c r="T144" s="93" t="s">
        <v>142</v>
      </c>
      <c r="U144" s="95" t="s">
        <v>143</v>
      </c>
      <c r="V144" s="109"/>
      <c r="W144" s="109"/>
      <c r="X144" s="109"/>
      <c r="Y144" s="109"/>
      <c r="Z144" s="109"/>
      <c r="AA144" s="96" t="s">
        <v>195</v>
      </c>
      <c r="AB144" s="95" t="s">
        <v>196</v>
      </c>
      <c r="AC144" s="109" t="s">
        <v>197</v>
      </c>
      <c r="AD144" s="109" t="s">
        <v>198</v>
      </c>
      <c r="AE144" s="109" t="s">
        <v>199</v>
      </c>
      <c r="AF144" s="109" t="s">
        <v>137</v>
      </c>
      <c r="AG144" s="109">
        <v>12234</v>
      </c>
      <c r="AH144" s="114">
        <v>40800</v>
      </c>
      <c r="AI144" s="115">
        <v>41882</v>
      </c>
      <c r="AJ144" s="116">
        <f t="shared" si="0"/>
        <v>599997</v>
      </c>
      <c r="AK144" s="117">
        <v>599997</v>
      </c>
      <c r="AL144" s="100">
        <v>3</v>
      </c>
      <c r="AM144" s="118"/>
      <c r="AN144" s="119"/>
      <c r="AO144" s="119"/>
      <c r="AP144" s="120"/>
      <c r="AQ144" s="118">
        <v>135544</v>
      </c>
      <c r="AR144" s="119">
        <v>41153</v>
      </c>
      <c r="AS144" s="119">
        <v>41517</v>
      </c>
      <c r="AT144" s="120" t="s">
        <v>149</v>
      </c>
      <c r="AU144" s="118">
        <v>464453</v>
      </c>
      <c r="AV144" s="119">
        <v>40800</v>
      </c>
      <c r="AW144" s="119">
        <v>41152</v>
      </c>
      <c r="AX144" s="120" t="s">
        <v>200</v>
      </c>
      <c r="AY144" s="118"/>
      <c r="AZ144" s="119"/>
      <c r="BA144" s="119"/>
      <c r="BB144" s="120"/>
      <c r="BC144" s="104" t="s">
        <v>209</v>
      </c>
      <c r="BD144" s="109">
        <v>0</v>
      </c>
      <c r="BE144" s="109">
        <v>0</v>
      </c>
      <c r="BF144" s="109">
        <v>0</v>
      </c>
      <c r="BG144" s="109">
        <v>0</v>
      </c>
      <c r="BH144" s="109">
        <v>0</v>
      </c>
      <c r="BI144" s="109">
        <v>0</v>
      </c>
      <c r="BJ144" s="109">
        <v>138</v>
      </c>
      <c r="BK144" s="109">
        <v>226</v>
      </c>
      <c r="BL144" s="121" t="s">
        <v>151</v>
      </c>
      <c r="BM144" s="113"/>
      <c r="BN144" s="122" t="s">
        <v>264</v>
      </c>
    </row>
    <row r="145" spans="1:66" ht="15">
      <c r="A145" s="106" t="s">
        <v>132</v>
      </c>
      <c r="B145" s="107">
        <v>26</v>
      </c>
      <c r="C145" s="108" t="s">
        <v>265</v>
      </c>
      <c r="D145" s="88">
        <v>360105306289</v>
      </c>
      <c r="E145" s="89">
        <v>360105306289</v>
      </c>
      <c r="F145" s="104" t="s">
        <v>266</v>
      </c>
      <c r="G145" s="109" t="s">
        <v>135</v>
      </c>
      <c r="H145" s="109" t="s">
        <v>267</v>
      </c>
      <c r="I145" s="110" t="s">
        <v>137</v>
      </c>
      <c r="J145" s="111" t="s">
        <v>268</v>
      </c>
      <c r="K145" s="112" t="s">
        <v>139</v>
      </c>
      <c r="L145" s="109"/>
      <c r="M145" s="109"/>
      <c r="N145" s="109"/>
      <c r="O145" s="109"/>
      <c r="P145" s="109"/>
      <c r="Q145" s="109"/>
      <c r="R145" s="109" t="s">
        <v>140</v>
      </c>
      <c r="S145" s="113" t="s">
        <v>141</v>
      </c>
      <c r="T145" s="93" t="s">
        <v>142</v>
      </c>
      <c r="U145" s="95" t="s">
        <v>143</v>
      </c>
      <c r="V145" s="109"/>
      <c r="W145" s="109"/>
      <c r="X145" s="109"/>
      <c r="Y145" s="109"/>
      <c r="Z145" s="109"/>
      <c r="AA145" s="96" t="s">
        <v>269</v>
      </c>
      <c r="AB145" s="95" t="s">
        <v>270</v>
      </c>
      <c r="AC145" s="109" t="s">
        <v>271</v>
      </c>
      <c r="AD145" s="109" t="s">
        <v>272</v>
      </c>
      <c r="AE145" s="109" t="s">
        <v>199</v>
      </c>
      <c r="AF145" s="109" t="s">
        <v>137</v>
      </c>
      <c r="AG145" s="109">
        <v>12207</v>
      </c>
      <c r="AH145" s="114">
        <v>40800</v>
      </c>
      <c r="AI145" s="115">
        <v>41517</v>
      </c>
      <c r="AJ145" s="116">
        <f t="shared" si="0"/>
        <v>600000</v>
      </c>
      <c r="AK145" s="117">
        <v>599998</v>
      </c>
      <c r="AL145" s="100">
        <v>2</v>
      </c>
      <c r="AM145" s="118"/>
      <c r="AN145" s="119"/>
      <c r="AO145" s="119"/>
      <c r="AP145" s="120"/>
      <c r="AQ145" s="118">
        <v>362657</v>
      </c>
      <c r="AR145" s="119">
        <v>41153</v>
      </c>
      <c r="AS145" s="119">
        <v>41517</v>
      </c>
      <c r="AT145" s="120" t="s">
        <v>149</v>
      </c>
      <c r="AU145" s="118">
        <v>237343</v>
      </c>
      <c r="AV145" s="119">
        <v>40800</v>
      </c>
      <c r="AW145" s="119">
        <v>41152</v>
      </c>
      <c r="AX145" s="120" t="s">
        <v>200</v>
      </c>
      <c r="AY145" s="118"/>
      <c r="AZ145" s="119"/>
      <c r="BA145" s="119"/>
      <c r="BB145" s="120"/>
      <c r="BC145" s="104" t="s">
        <v>179</v>
      </c>
      <c r="BD145" s="109">
        <v>0</v>
      </c>
      <c r="BE145" s="109">
        <v>0</v>
      </c>
      <c r="BF145" s="109">
        <v>0</v>
      </c>
      <c r="BG145" s="109">
        <v>0</v>
      </c>
      <c r="BH145" s="109">
        <v>0</v>
      </c>
      <c r="BI145" s="109">
        <v>93</v>
      </c>
      <c r="BJ145" s="109">
        <v>146</v>
      </c>
      <c r="BK145" s="109">
        <v>271</v>
      </c>
      <c r="BL145" s="121" t="s">
        <v>151</v>
      </c>
      <c r="BM145" s="113"/>
      <c r="BN145" s="122"/>
    </row>
    <row r="146" spans="1:66" ht="15">
      <c r="A146" s="106" t="s">
        <v>132</v>
      </c>
      <c r="B146" s="107">
        <v>27</v>
      </c>
      <c r="C146" s="108" t="s">
        <v>273</v>
      </c>
      <c r="D146" s="88">
        <v>360104306268</v>
      </c>
      <c r="E146" s="89">
        <v>360104306268</v>
      </c>
      <c r="F146" s="104" t="s">
        <v>274</v>
      </c>
      <c r="G146" s="109" t="s">
        <v>135</v>
      </c>
      <c r="H146" s="109" t="s">
        <v>161</v>
      </c>
      <c r="I146" s="110" t="s">
        <v>137</v>
      </c>
      <c r="J146" s="111" t="s">
        <v>275</v>
      </c>
      <c r="K146" s="112" t="s">
        <v>139</v>
      </c>
      <c r="L146" s="109"/>
      <c r="M146" s="109"/>
      <c r="N146" s="109"/>
      <c r="O146" s="109"/>
      <c r="P146" s="109"/>
      <c r="Q146" s="109"/>
      <c r="R146" s="109" t="s">
        <v>140</v>
      </c>
      <c r="S146" s="113" t="s">
        <v>141</v>
      </c>
      <c r="T146" s="93" t="s">
        <v>142</v>
      </c>
      <c r="U146" s="95" t="s">
        <v>143</v>
      </c>
      <c r="V146" s="109"/>
      <c r="W146" s="109"/>
      <c r="X146" s="109"/>
      <c r="Y146" s="109"/>
      <c r="Z146" s="109"/>
      <c r="AA146" s="96" t="s">
        <v>269</v>
      </c>
      <c r="AB146" s="95" t="s">
        <v>270</v>
      </c>
      <c r="AC146" s="109" t="s">
        <v>271</v>
      </c>
      <c r="AD146" s="109" t="s">
        <v>272</v>
      </c>
      <c r="AE146" s="109" t="s">
        <v>199</v>
      </c>
      <c r="AF146" s="109" t="s">
        <v>137</v>
      </c>
      <c r="AG146" s="109">
        <v>12207</v>
      </c>
      <c r="AH146" s="114">
        <v>40800</v>
      </c>
      <c r="AI146" s="115">
        <v>41517</v>
      </c>
      <c r="AJ146" s="116">
        <f t="shared" si="0"/>
        <v>589026</v>
      </c>
      <c r="AK146" s="117">
        <v>599988</v>
      </c>
      <c r="AL146" s="100">
        <v>12</v>
      </c>
      <c r="AM146" s="118"/>
      <c r="AN146" s="119"/>
      <c r="AO146" s="119"/>
      <c r="AP146" s="120"/>
      <c r="AQ146" s="118">
        <v>261988</v>
      </c>
      <c r="AR146" s="119">
        <v>41153</v>
      </c>
      <c r="AS146" s="119">
        <v>41517</v>
      </c>
      <c r="AT146" s="120" t="s">
        <v>149</v>
      </c>
      <c r="AU146" s="118">
        <v>327038</v>
      </c>
      <c r="AV146" s="119">
        <v>40800</v>
      </c>
      <c r="AW146" s="119">
        <v>41134</v>
      </c>
      <c r="AX146" s="120" t="s">
        <v>200</v>
      </c>
      <c r="AY146" s="118"/>
      <c r="AZ146" s="119"/>
      <c r="BA146" s="119"/>
      <c r="BB146" s="120"/>
      <c r="BC146" s="104" t="s">
        <v>179</v>
      </c>
      <c r="BD146" s="109">
        <v>0</v>
      </c>
      <c r="BE146" s="109">
        <v>0</v>
      </c>
      <c r="BF146" s="109">
        <v>0</v>
      </c>
      <c r="BG146" s="109">
        <v>0</v>
      </c>
      <c r="BH146" s="109">
        <v>0</v>
      </c>
      <c r="BI146" s="109">
        <v>116</v>
      </c>
      <c r="BJ146" s="109">
        <v>190</v>
      </c>
      <c r="BK146" s="109">
        <v>270</v>
      </c>
      <c r="BL146" s="121" t="s">
        <v>151</v>
      </c>
      <c r="BM146" s="113"/>
      <c r="BN146" s="122"/>
    </row>
    <row r="147" spans="1:66" ht="15">
      <c r="A147" s="106" t="s">
        <v>132</v>
      </c>
      <c r="B147" s="107">
        <v>28</v>
      </c>
      <c r="C147" s="108" t="s">
        <v>276</v>
      </c>
      <c r="D147" s="88">
        <v>360107406336</v>
      </c>
      <c r="E147" s="89">
        <v>360107406336</v>
      </c>
      <c r="F147" s="104" t="s">
        <v>224</v>
      </c>
      <c r="G147" s="109" t="s">
        <v>135</v>
      </c>
      <c r="H147" s="109" t="s">
        <v>156</v>
      </c>
      <c r="I147" s="110" t="s">
        <v>137</v>
      </c>
      <c r="J147" s="111" t="s">
        <v>225</v>
      </c>
      <c r="K147" s="112" t="s">
        <v>139</v>
      </c>
      <c r="L147" s="109"/>
      <c r="M147" s="109"/>
      <c r="N147" s="109"/>
      <c r="O147" s="109"/>
      <c r="P147" s="109"/>
      <c r="Q147" s="109"/>
      <c r="R147" s="109" t="s">
        <v>140</v>
      </c>
      <c r="S147" s="113" t="s">
        <v>141</v>
      </c>
      <c r="T147" s="93" t="s">
        <v>142</v>
      </c>
      <c r="U147" s="95" t="s">
        <v>143</v>
      </c>
      <c r="V147" s="109"/>
      <c r="W147" s="109"/>
      <c r="X147" s="109"/>
      <c r="Y147" s="109"/>
      <c r="Z147" s="109"/>
      <c r="AA147" s="96" t="s">
        <v>269</v>
      </c>
      <c r="AB147" s="95" t="s">
        <v>270</v>
      </c>
      <c r="AC147" s="109" t="s">
        <v>277</v>
      </c>
      <c r="AD147" s="109" t="s">
        <v>272</v>
      </c>
      <c r="AE147" s="109" t="s">
        <v>199</v>
      </c>
      <c r="AF147" s="109" t="s">
        <v>137</v>
      </c>
      <c r="AG147" s="109">
        <v>12207</v>
      </c>
      <c r="AH147" s="114">
        <v>40800</v>
      </c>
      <c r="AI147" s="115">
        <v>41882</v>
      </c>
      <c r="AJ147" s="116">
        <f t="shared" si="0"/>
        <v>600000</v>
      </c>
      <c r="AK147" s="117">
        <v>484092</v>
      </c>
      <c r="AL147" s="100">
        <v>115908</v>
      </c>
      <c r="AM147" s="118">
        <v>144885</v>
      </c>
      <c r="AN147" s="119">
        <v>41518</v>
      </c>
      <c r="AO147" s="119">
        <v>41882</v>
      </c>
      <c r="AP147" s="120" t="s">
        <v>149</v>
      </c>
      <c r="AQ147" s="118">
        <v>193680</v>
      </c>
      <c r="AR147" s="119">
        <v>41153</v>
      </c>
      <c r="AS147" s="119">
        <v>41517</v>
      </c>
      <c r="AT147" s="120" t="s">
        <v>149</v>
      </c>
      <c r="AU147" s="118">
        <v>261435</v>
      </c>
      <c r="AV147" s="119">
        <v>40800</v>
      </c>
      <c r="AW147" s="119">
        <v>41152</v>
      </c>
      <c r="AX147" s="120" t="s">
        <v>200</v>
      </c>
      <c r="AY147" s="118"/>
      <c r="AZ147" s="119"/>
      <c r="BA147" s="119"/>
      <c r="BB147" s="120"/>
      <c r="BC147" s="104" t="s">
        <v>209</v>
      </c>
      <c r="BD147" s="109">
        <v>0</v>
      </c>
      <c r="BE147" s="109">
        <v>0</v>
      </c>
      <c r="BF147" s="109">
        <v>0</v>
      </c>
      <c r="BG147" s="109">
        <v>0</v>
      </c>
      <c r="BH147" s="109">
        <v>0</v>
      </c>
      <c r="BI147" s="109">
        <v>0</v>
      </c>
      <c r="BJ147" s="109">
        <v>93</v>
      </c>
      <c r="BK147" s="109">
        <v>139</v>
      </c>
      <c r="BL147" s="121" t="s">
        <v>151</v>
      </c>
      <c r="BM147" s="113"/>
      <c r="BN147" s="122" t="s">
        <v>278</v>
      </c>
    </row>
    <row r="148" spans="1:66" ht="15">
      <c r="A148" s="106" t="s">
        <v>132</v>
      </c>
      <c r="B148" s="107">
        <v>29</v>
      </c>
      <c r="C148" s="108" t="s">
        <v>279</v>
      </c>
      <c r="D148" s="88">
        <v>360104506244</v>
      </c>
      <c r="E148" s="89">
        <v>360104506244</v>
      </c>
      <c r="F148" s="104" t="s">
        <v>280</v>
      </c>
      <c r="G148" s="109" t="s">
        <v>135</v>
      </c>
      <c r="H148" s="109" t="s">
        <v>161</v>
      </c>
      <c r="I148" s="110" t="s">
        <v>137</v>
      </c>
      <c r="J148" s="111" t="s">
        <v>281</v>
      </c>
      <c r="K148" s="112" t="s">
        <v>139</v>
      </c>
      <c r="L148" s="109"/>
      <c r="M148" s="109"/>
      <c r="N148" s="109"/>
      <c r="O148" s="109"/>
      <c r="P148" s="109"/>
      <c r="Q148" s="109"/>
      <c r="R148" s="109" t="s">
        <v>140</v>
      </c>
      <c r="S148" s="113" t="s">
        <v>141</v>
      </c>
      <c r="T148" s="93" t="s">
        <v>142</v>
      </c>
      <c r="U148" s="95" t="s">
        <v>143</v>
      </c>
      <c r="V148" s="109"/>
      <c r="W148" s="109"/>
      <c r="X148" s="109"/>
      <c r="Y148" s="109"/>
      <c r="Z148" s="109"/>
      <c r="AA148" s="96" t="s">
        <v>269</v>
      </c>
      <c r="AB148" s="95" t="s">
        <v>270</v>
      </c>
      <c r="AC148" s="109" t="s">
        <v>271</v>
      </c>
      <c r="AD148" s="109" t="s">
        <v>272</v>
      </c>
      <c r="AE148" s="109" t="s">
        <v>199</v>
      </c>
      <c r="AF148" s="109" t="s">
        <v>137</v>
      </c>
      <c r="AG148" s="109">
        <v>12207</v>
      </c>
      <c r="AH148" s="114">
        <v>40800</v>
      </c>
      <c r="AI148" s="115">
        <v>41517</v>
      </c>
      <c r="AJ148" s="116">
        <f t="shared" si="0"/>
        <v>600000</v>
      </c>
      <c r="AK148" s="117">
        <v>600000</v>
      </c>
      <c r="AL148" s="100">
        <v>0</v>
      </c>
      <c r="AM148" s="118"/>
      <c r="AN148" s="119"/>
      <c r="AO148" s="119"/>
      <c r="AP148" s="120"/>
      <c r="AQ148" s="118">
        <v>214802</v>
      </c>
      <c r="AR148" s="119">
        <v>41153</v>
      </c>
      <c r="AS148" s="119">
        <v>41517</v>
      </c>
      <c r="AT148" s="120" t="s">
        <v>149</v>
      </c>
      <c r="AU148" s="118">
        <v>385198</v>
      </c>
      <c r="AV148" s="119">
        <v>40800</v>
      </c>
      <c r="AW148" s="119">
        <v>41152</v>
      </c>
      <c r="AX148" s="120" t="s">
        <v>149</v>
      </c>
      <c r="AY148" s="118"/>
      <c r="AZ148" s="119"/>
      <c r="BA148" s="119"/>
      <c r="BB148" s="120"/>
      <c r="BC148" s="104" t="s">
        <v>179</v>
      </c>
      <c r="BD148" s="109">
        <v>0</v>
      </c>
      <c r="BE148" s="109">
        <v>0</v>
      </c>
      <c r="BF148" s="109">
        <v>0</v>
      </c>
      <c r="BG148" s="109">
        <v>0</v>
      </c>
      <c r="BH148" s="109">
        <v>0</v>
      </c>
      <c r="BI148" s="109">
        <v>0</v>
      </c>
      <c r="BJ148" s="109">
        <v>186</v>
      </c>
      <c r="BK148" s="109">
        <v>165</v>
      </c>
      <c r="BL148" s="121" t="s">
        <v>151</v>
      </c>
      <c r="BM148" s="113"/>
      <c r="BN148" s="122"/>
    </row>
    <row r="149" spans="1:66" ht="15">
      <c r="A149" s="106" t="s">
        <v>132</v>
      </c>
      <c r="B149" s="107">
        <v>30</v>
      </c>
      <c r="C149" s="108" t="s">
        <v>282</v>
      </c>
      <c r="D149" s="88">
        <v>360105006293</v>
      </c>
      <c r="E149" s="89">
        <v>360105006293</v>
      </c>
      <c r="F149" s="104" t="s">
        <v>283</v>
      </c>
      <c r="G149" s="109" t="s">
        <v>135</v>
      </c>
      <c r="H149" s="109" t="s">
        <v>136</v>
      </c>
      <c r="I149" s="110" t="s">
        <v>137</v>
      </c>
      <c r="J149" s="111" t="s">
        <v>284</v>
      </c>
      <c r="K149" s="112" t="s">
        <v>139</v>
      </c>
      <c r="L149" s="109"/>
      <c r="M149" s="109"/>
      <c r="N149" s="109"/>
      <c r="O149" s="109"/>
      <c r="P149" s="109"/>
      <c r="Q149" s="109"/>
      <c r="R149" s="109" t="s">
        <v>140</v>
      </c>
      <c r="S149" s="113" t="s">
        <v>141</v>
      </c>
      <c r="T149" s="93" t="s">
        <v>142</v>
      </c>
      <c r="U149" s="95" t="s">
        <v>143</v>
      </c>
      <c r="V149" s="109"/>
      <c r="W149" s="109"/>
      <c r="X149" s="109"/>
      <c r="Y149" s="109"/>
      <c r="Z149" s="109"/>
      <c r="AA149" s="96" t="s">
        <v>269</v>
      </c>
      <c r="AB149" s="95" t="s">
        <v>270</v>
      </c>
      <c r="AC149" s="109" t="s">
        <v>271</v>
      </c>
      <c r="AD149" s="109" t="s">
        <v>272</v>
      </c>
      <c r="AE149" s="109" t="s">
        <v>199</v>
      </c>
      <c r="AF149" s="109" t="s">
        <v>137</v>
      </c>
      <c r="AG149" s="109">
        <v>12207</v>
      </c>
      <c r="AH149" s="114">
        <v>40800</v>
      </c>
      <c r="AI149" s="115">
        <v>41517</v>
      </c>
      <c r="AJ149" s="116">
        <f t="shared" si="0"/>
        <v>600000</v>
      </c>
      <c r="AK149" s="117">
        <v>600000</v>
      </c>
      <c r="AL149" s="100">
        <v>0</v>
      </c>
      <c r="AM149" s="118"/>
      <c r="AN149" s="119"/>
      <c r="AO149" s="119"/>
      <c r="AP149" s="120"/>
      <c r="AQ149" s="118">
        <v>300000</v>
      </c>
      <c r="AR149" s="119">
        <v>41153</v>
      </c>
      <c r="AS149" s="119">
        <v>41517</v>
      </c>
      <c r="AT149" s="120" t="s">
        <v>149</v>
      </c>
      <c r="AU149" s="118">
        <v>300000</v>
      </c>
      <c r="AV149" s="119">
        <v>40800</v>
      </c>
      <c r="AW149" s="119">
        <v>41152</v>
      </c>
      <c r="AX149" s="120" t="s">
        <v>149</v>
      </c>
      <c r="AY149" s="118"/>
      <c r="AZ149" s="119"/>
      <c r="BA149" s="119"/>
      <c r="BB149" s="120"/>
      <c r="BC149" s="104" t="s">
        <v>179</v>
      </c>
      <c r="BD149" s="109">
        <v>0</v>
      </c>
      <c r="BE149" s="109">
        <v>0</v>
      </c>
      <c r="BF149" s="109">
        <v>0</v>
      </c>
      <c r="BG149" s="109">
        <v>0</v>
      </c>
      <c r="BH149" s="109">
        <v>0</v>
      </c>
      <c r="BI149" s="109">
        <v>103</v>
      </c>
      <c r="BJ149" s="109">
        <v>180</v>
      </c>
      <c r="BK149" s="109">
        <v>238</v>
      </c>
      <c r="BL149" s="121" t="s">
        <v>151</v>
      </c>
      <c r="BM149" s="113"/>
      <c r="BN149" s="122"/>
    </row>
    <row r="150" spans="1:66" ht="15">
      <c r="A150" s="106" t="s">
        <v>132</v>
      </c>
      <c r="B150" s="107">
        <v>31</v>
      </c>
      <c r="C150" s="108" t="s">
        <v>285</v>
      </c>
      <c r="D150" s="88">
        <v>360104706254</v>
      </c>
      <c r="E150" s="89">
        <v>360104706254</v>
      </c>
      <c r="F150" s="104" t="s">
        <v>286</v>
      </c>
      <c r="G150" s="109" t="s">
        <v>135</v>
      </c>
      <c r="H150" s="109" t="s">
        <v>156</v>
      </c>
      <c r="I150" s="110" t="s">
        <v>137</v>
      </c>
      <c r="J150" s="111" t="s">
        <v>287</v>
      </c>
      <c r="K150" s="112" t="s">
        <v>139</v>
      </c>
      <c r="L150" s="109"/>
      <c r="M150" s="109"/>
      <c r="N150" s="109"/>
      <c r="O150" s="109"/>
      <c r="P150" s="109"/>
      <c r="Q150" s="109"/>
      <c r="R150" s="109" t="s">
        <v>140</v>
      </c>
      <c r="S150" s="113" t="s">
        <v>141</v>
      </c>
      <c r="T150" s="93" t="s">
        <v>205</v>
      </c>
      <c r="U150" s="95" t="s">
        <v>288</v>
      </c>
      <c r="V150" s="109" t="s">
        <v>289</v>
      </c>
      <c r="W150" s="109"/>
      <c r="X150" s="109" t="s">
        <v>148</v>
      </c>
      <c r="Y150" s="109" t="s">
        <v>137</v>
      </c>
      <c r="Z150" s="109">
        <v>10014</v>
      </c>
      <c r="AA150" s="96" t="s">
        <v>269</v>
      </c>
      <c r="AB150" s="95" t="s">
        <v>270</v>
      </c>
      <c r="AC150" s="109" t="s">
        <v>271</v>
      </c>
      <c r="AD150" s="109" t="s">
        <v>272</v>
      </c>
      <c r="AE150" s="109" t="s">
        <v>199</v>
      </c>
      <c r="AF150" s="109" t="s">
        <v>137</v>
      </c>
      <c r="AG150" s="109">
        <v>12207</v>
      </c>
      <c r="AH150" s="114">
        <v>40800</v>
      </c>
      <c r="AI150" s="115">
        <v>41517</v>
      </c>
      <c r="AJ150" s="116">
        <f t="shared" si="0"/>
        <v>571645</v>
      </c>
      <c r="AK150" s="117">
        <v>571645</v>
      </c>
      <c r="AL150" s="100">
        <v>28355</v>
      </c>
      <c r="AM150" s="118"/>
      <c r="AN150" s="119"/>
      <c r="AO150" s="119"/>
      <c r="AP150" s="120"/>
      <c r="AQ150" s="118">
        <v>294698</v>
      </c>
      <c r="AR150" s="119">
        <v>41153</v>
      </c>
      <c r="AS150" s="119">
        <v>41517</v>
      </c>
      <c r="AT150" s="120" t="s">
        <v>149</v>
      </c>
      <c r="AU150" s="118">
        <v>276947</v>
      </c>
      <c r="AV150" s="119">
        <v>40800</v>
      </c>
      <c r="AW150" s="119">
        <v>41152</v>
      </c>
      <c r="AX150" s="120" t="s">
        <v>149</v>
      </c>
      <c r="AY150" s="118"/>
      <c r="AZ150" s="119"/>
      <c r="BA150" s="119"/>
      <c r="BB150" s="120"/>
      <c r="BC150" s="104" t="s">
        <v>179</v>
      </c>
      <c r="BD150" s="109">
        <v>0</v>
      </c>
      <c r="BE150" s="109">
        <v>0</v>
      </c>
      <c r="BF150" s="109">
        <v>0</v>
      </c>
      <c r="BG150" s="109">
        <v>0</v>
      </c>
      <c r="BH150" s="109">
        <v>0</v>
      </c>
      <c r="BI150" s="109">
        <v>126</v>
      </c>
      <c r="BJ150" s="109">
        <v>236</v>
      </c>
      <c r="BK150" s="109">
        <v>355</v>
      </c>
      <c r="BL150" s="121" t="s">
        <v>151</v>
      </c>
      <c r="BM150" s="113"/>
      <c r="BN150" s="122" t="s">
        <v>290</v>
      </c>
    </row>
    <row r="151" spans="1:66" ht="15">
      <c r="A151" s="106" t="s">
        <v>132</v>
      </c>
      <c r="B151" s="107">
        <v>32</v>
      </c>
      <c r="C151" s="108" t="s">
        <v>291</v>
      </c>
      <c r="D151" s="88">
        <v>360104106263</v>
      </c>
      <c r="E151" s="89">
        <v>360104106263</v>
      </c>
      <c r="F151" s="104" t="s">
        <v>292</v>
      </c>
      <c r="G151" s="109" t="s">
        <v>135</v>
      </c>
      <c r="H151" s="109" t="s">
        <v>156</v>
      </c>
      <c r="I151" s="110" t="s">
        <v>137</v>
      </c>
      <c r="J151" s="111" t="s">
        <v>287</v>
      </c>
      <c r="K151" s="112" t="s">
        <v>139</v>
      </c>
      <c r="L151" s="109"/>
      <c r="M151" s="109"/>
      <c r="N151" s="109"/>
      <c r="O151" s="109"/>
      <c r="P151" s="109"/>
      <c r="Q151" s="109"/>
      <c r="R151" s="109" t="s">
        <v>140</v>
      </c>
      <c r="S151" s="113" t="s">
        <v>141</v>
      </c>
      <c r="T151" s="93" t="s">
        <v>205</v>
      </c>
      <c r="U151" s="95" t="s">
        <v>288</v>
      </c>
      <c r="V151" s="109" t="s">
        <v>289</v>
      </c>
      <c r="W151" s="109"/>
      <c r="X151" s="109" t="s">
        <v>148</v>
      </c>
      <c r="Y151" s="109" t="s">
        <v>137</v>
      </c>
      <c r="Z151" s="109">
        <v>10014</v>
      </c>
      <c r="AA151" s="96" t="s">
        <v>269</v>
      </c>
      <c r="AB151" s="95" t="s">
        <v>270</v>
      </c>
      <c r="AC151" s="109" t="s">
        <v>271</v>
      </c>
      <c r="AD151" s="109" t="s">
        <v>272</v>
      </c>
      <c r="AE151" s="109" t="s">
        <v>199</v>
      </c>
      <c r="AF151" s="109" t="s">
        <v>137</v>
      </c>
      <c r="AG151" s="109">
        <v>12207</v>
      </c>
      <c r="AH151" s="114">
        <v>40800</v>
      </c>
      <c r="AI151" s="115">
        <v>41517</v>
      </c>
      <c r="AJ151" s="116">
        <f t="shared" si="0"/>
        <v>600000</v>
      </c>
      <c r="AK151" s="117">
        <v>580651</v>
      </c>
      <c r="AL151" s="100">
        <v>19349</v>
      </c>
      <c r="AM151" s="118"/>
      <c r="AN151" s="119"/>
      <c r="AO151" s="119"/>
      <c r="AP151" s="120"/>
      <c r="AQ151" s="118">
        <v>319541</v>
      </c>
      <c r="AR151" s="119">
        <v>41153</v>
      </c>
      <c r="AS151" s="119">
        <v>41517</v>
      </c>
      <c r="AT151" s="120" t="s">
        <v>149</v>
      </c>
      <c r="AU151" s="118">
        <v>280459</v>
      </c>
      <c r="AV151" s="119">
        <v>40800</v>
      </c>
      <c r="AW151" s="119">
        <v>41152</v>
      </c>
      <c r="AX151" s="120" t="s">
        <v>149</v>
      </c>
      <c r="AY151" s="118"/>
      <c r="AZ151" s="119"/>
      <c r="BA151" s="119"/>
      <c r="BB151" s="120"/>
      <c r="BC151" s="104" t="s">
        <v>179</v>
      </c>
      <c r="BD151" s="109">
        <v>0</v>
      </c>
      <c r="BE151" s="109">
        <v>0</v>
      </c>
      <c r="BF151" s="109">
        <v>0</v>
      </c>
      <c r="BG151" s="109">
        <v>0</v>
      </c>
      <c r="BH151" s="109">
        <v>0</v>
      </c>
      <c r="BI151" s="109">
        <v>127</v>
      </c>
      <c r="BJ151" s="109">
        <v>241</v>
      </c>
      <c r="BK151" s="109">
        <v>335</v>
      </c>
      <c r="BL151" s="121" t="s">
        <v>151</v>
      </c>
      <c r="BM151" s="113"/>
      <c r="BN151" s="122" t="s">
        <v>293</v>
      </c>
    </row>
    <row r="152" spans="1:66" ht="15">
      <c r="A152" s="106" t="s">
        <v>132</v>
      </c>
      <c r="B152" s="107">
        <v>33</v>
      </c>
      <c r="C152" s="108" t="s">
        <v>294</v>
      </c>
      <c r="D152" s="88">
        <v>360107606315</v>
      </c>
      <c r="E152" s="89">
        <v>360107606315</v>
      </c>
      <c r="F152" s="104" t="s">
        <v>295</v>
      </c>
      <c r="G152" s="109" t="s">
        <v>135</v>
      </c>
      <c r="H152" s="109" t="s">
        <v>161</v>
      </c>
      <c r="I152" s="110" t="s">
        <v>137</v>
      </c>
      <c r="J152" s="111" t="s">
        <v>296</v>
      </c>
      <c r="K152" s="112" t="s">
        <v>139</v>
      </c>
      <c r="L152" s="109"/>
      <c r="M152" s="109"/>
      <c r="N152" s="109"/>
      <c r="O152" s="109"/>
      <c r="P152" s="109"/>
      <c r="Q152" s="109"/>
      <c r="R152" s="109" t="s">
        <v>140</v>
      </c>
      <c r="S152" s="113" t="s">
        <v>141</v>
      </c>
      <c r="T152" s="93" t="s">
        <v>142</v>
      </c>
      <c r="U152" s="95" t="s">
        <v>143</v>
      </c>
      <c r="V152" s="109"/>
      <c r="W152" s="109"/>
      <c r="X152" s="109"/>
      <c r="Y152" s="109"/>
      <c r="Z152" s="109"/>
      <c r="AA152" s="96" t="s">
        <v>195</v>
      </c>
      <c r="AB152" s="95" t="s">
        <v>196</v>
      </c>
      <c r="AC152" s="109" t="s">
        <v>197</v>
      </c>
      <c r="AD152" s="109" t="s">
        <v>198</v>
      </c>
      <c r="AE152" s="109" t="s">
        <v>199</v>
      </c>
      <c r="AF152" s="109" t="s">
        <v>137</v>
      </c>
      <c r="AG152" s="109">
        <v>12234</v>
      </c>
      <c r="AH152" s="114">
        <v>40800</v>
      </c>
      <c r="AI152" s="115">
        <v>41882</v>
      </c>
      <c r="AJ152" s="116">
        <f t="shared" si="0"/>
        <v>600000</v>
      </c>
      <c r="AK152" s="117">
        <v>572673</v>
      </c>
      <c r="AL152" s="100">
        <v>27327</v>
      </c>
      <c r="AM152" s="118"/>
      <c r="AN152" s="119"/>
      <c r="AO152" s="119"/>
      <c r="AP152" s="120"/>
      <c r="AQ152" s="118">
        <v>273266</v>
      </c>
      <c r="AR152" s="119">
        <v>41156</v>
      </c>
      <c r="AS152" s="119">
        <v>41517</v>
      </c>
      <c r="AT152" s="120" t="s">
        <v>149</v>
      </c>
      <c r="AU152" s="118">
        <v>326734</v>
      </c>
      <c r="AV152" s="119">
        <v>40800</v>
      </c>
      <c r="AW152" s="119">
        <v>41152</v>
      </c>
      <c r="AX152" s="120" t="s">
        <v>200</v>
      </c>
      <c r="AY152" s="118"/>
      <c r="AZ152" s="119"/>
      <c r="BA152" s="119"/>
      <c r="BB152" s="120"/>
      <c r="BC152" s="104" t="s">
        <v>209</v>
      </c>
      <c r="BD152" s="109">
        <v>0</v>
      </c>
      <c r="BE152" s="109">
        <v>0</v>
      </c>
      <c r="BF152" s="109">
        <v>0</v>
      </c>
      <c r="BG152" s="109">
        <v>0</v>
      </c>
      <c r="BH152" s="109">
        <v>0</v>
      </c>
      <c r="BI152" s="109">
        <v>0</v>
      </c>
      <c r="BJ152" s="109">
        <v>143</v>
      </c>
      <c r="BK152" s="109">
        <v>221</v>
      </c>
      <c r="BL152" s="121" t="s">
        <v>151</v>
      </c>
      <c r="BM152" s="113"/>
      <c r="BN152" s="122"/>
    </row>
    <row r="153" spans="1:66" ht="15">
      <c r="A153" s="106" t="s">
        <v>132</v>
      </c>
      <c r="B153" s="107">
        <v>34</v>
      </c>
      <c r="C153" s="108" t="s">
        <v>297</v>
      </c>
      <c r="D153" s="88">
        <v>360107706308</v>
      </c>
      <c r="E153" s="89">
        <v>360107706308</v>
      </c>
      <c r="F153" s="104" t="s">
        <v>298</v>
      </c>
      <c r="G153" s="109" t="s">
        <v>135</v>
      </c>
      <c r="H153" s="109" t="s">
        <v>161</v>
      </c>
      <c r="I153" s="110" t="s">
        <v>137</v>
      </c>
      <c r="J153" s="111" t="s">
        <v>255</v>
      </c>
      <c r="K153" s="112" t="s">
        <v>139</v>
      </c>
      <c r="L153" s="109"/>
      <c r="M153" s="109"/>
      <c r="N153" s="109"/>
      <c r="O153" s="109"/>
      <c r="P153" s="109"/>
      <c r="Q153" s="109"/>
      <c r="R153" s="109" t="s">
        <v>140</v>
      </c>
      <c r="S153" s="113" t="s">
        <v>141</v>
      </c>
      <c r="T153" s="93" t="s">
        <v>142</v>
      </c>
      <c r="U153" s="95" t="s">
        <v>143</v>
      </c>
      <c r="V153" s="109"/>
      <c r="W153" s="109"/>
      <c r="X153" s="109"/>
      <c r="Y153" s="109"/>
      <c r="Z153" s="109"/>
      <c r="AA153" s="96" t="s">
        <v>195</v>
      </c>
      <c r="AB153" s="95" t="s">
        <v>196</v>
      </c>
      <c r="AC153" s="109" t="s">
        <v>197</v>
      </c>
      <c r="AD153" s="109" t="s">
        <v>198</v>
      </c>
      <c r="AE153" s="109" t="s">
        <v>199</v>
      </c>
      <c r="AF153" s="109" t="s">
        <v>137</v>
      </c>
      <c r="AG153" s="109">
        <v>12234</v>
      </c>
      <c r="AH153" s="114">
        <v>40800</v>
      </c>
      <c r="AI153" s="115">
        <v>41882</v>
      </c>
      <c r="AJ153" s="116">
        <f t="shared" si="0"/>
        <v>555044</v>
      </c>
      <c r="AK153" s="117">
        <v>540538</v>
      </c>
      <c r="AL153" s="100">
        <v>59462</v>
      </c>
      <c r="AM153" s="118">
        <v>75350</v>
      </c>
      <c r="AN153" s="119">
        <v>41518</v>
      </c>
      <c r="AO153" s="119">
        <v>41882</v>
      </c>
      <c r="AP153" s="120" t="s">
        <v>149</v>
      </c>
      <c r="AQ153" s="118">
        <v>186400</v>
      </c>
      <c r="AR153" s="119">
        <v>41153</v>
      </c>
      <c r="AS153" s="119">
        <v>41517</v>
      </c>
      <c r="AT153" s="120" t="s">
        <v>149</v>
      </c>
      <c r="AU153" s="118">
        <v>293294</v>
      </c>
      <c r="AV153" s="119">
        <v>40800</v>
      </c>
      <c r="AW153" s="119">
        <v>41152</v>
      </c>
      <c r="AX153" s="120" t="s">
        <v>200</v>
      </c>
      <c r="AY153" s="118"/>
      <c r="AZ153" s="119"/>
      <c r="BA153" s="119"/>
      <c r="BB153" s="120"/>
      <c r="BC153" s="104" t="s">
        <v>209</v>
      </c>
      <c r="BD153" s="109">
        <v>0</v>
      </c>
      <c r="BE153" s="109">
        <v>0</v>
      </c>
      <c r="BF153" s="109">
        <v>0</v>
      </c>
      <c r="BG153" s="109">
        <v>0</v>
      </c>
      <c r="BH153" s="109">
        <v>0</v>
      </c>
      <c r="BI153" s="109">
        <v>0</v>
      </c>
      <c r="BJ153" s="109">
        <v>117</v>
      </c>
      <c r="BK153" s="109">
        <v>211</v>
      </c>
      <c r="BL153" s="121" t="s">
        <v>151</v>
      </c>
      <c r="BM153" s="113"/>
      <c r="BN153" s="122"/>
    </row>
    <row r="154" spans="1:66" ht="15">
      <c r="A154" s="106" t="s">
        <v>132</v>
      </c>
      <c r="B154" s="107">
        <v>35</v>
      </c>
      <c r="C154" s="108" t="s">
        <v>299</v>
      </c>
      <c r="D154" s="88">
        <v>360106106343</v>
      </c>
      <c r="E154" s="89">
        <v>360106106343</v>
      </c>
      <c r="F154" s="104" t="s">
        <v>300</v>
      </c>
      <c r="G154" s="109" t="s">
        <v>135</v>
      </c>
      <c r="H154" s="109" t="s">
        <v>136</v>
      </c>
      <c r="I154" s="110" t="s">
        <v>137</v>
      </c>
      <c r="J154" s="111" t="s">
        <v>301</v>
      </c>
      <c r="K154" s="112" t="s">
        <v>139</v>
      </c>
      <c r="L154" s="109"/>
      <c r="M154" s="109"/>
      <c r="N154" s="109"/>
      <c r="O154" s="109"/>
      <c r="P154" s="109"/>
      <c r="Q154" s="109"/>
      <c r="R154" s="109" t="s">
        <v>140</v>
      </c>
      <c r="S154" s="113" t="s">
        <v>141</v>
      </c>
      <c r="T154" s="93" t="s">
        <v>142</v>
      </c>
      <c r="U154" s="95" t="s">
        <v>143</v>
      </c>
      <c r="V154" s="109"/>
      <c r="W154" s="109"/>
      <c r="X154" s="109"/>
      <c r="Y154" s="109"/>
      <c r="Z154" s="109"/>
      <c r="AA154" s="96" t="s">
        <v>195</v>
      </c>
      <c r="AB154" s="95" t="s">
        <v>196</v>
      </c>
      <c r="AC154" s="109" t="s">
        <v>197</v>
      </c>
      <c r="AD154" s="109" t="s">
        <v>198</v>
      </c>
      <c r="AE154" s="109" t="s">
        <v>199</v>
      </c>
      <c r="AF154" s="109" t="s">
        <v>137</v>
      </c>
      <c r="AG154" s="109">
        <v>12234</v>
      </c>
      <c r="AH154" s="114">
        <v>40800</v>
      </c>
      <c r="AI154" s="115">
        <v>41882</v>
      </c>
      <c r="AJ154" s="116">
        <f t="shared" si="0"/>
        <v>592493</v>
      </c>
      <c r="AK154" s="117">
        <v>467458</v>
      </c>
      <c r="AL154" s="100">
        <v>132542</v>
      </c>
      <c r="AM154" s="118">
        <v>156293</v>
      </c>
      <c r="AN154" s="119">
        <v>41518</v>
      </c>
      <c r="AO154" s="119">
        <v>41882</v>
      </c>
      <c r="AP154" s="120" t="s">
        <v>149</v>
      </c>
      <c r="AQ154" s="118">
        <v>154038</v>
      </c>
      <c r="AR154" s="119">
        <v>41153</v>
      </c>
      <c r="AS154" s="119">
        <v>41517</v>
      </c>
      <c r="AT154" s="120" t="s">
        <v>149</v>
      </c>
      <c r="AU154" s="118">
        <v>282162</v>
      </c>
      <c r="AV154" s="119">
        <v>40800</v>
      </c>
      <c r="AW154" s="119">
        <v>41152</v>
      </c>
      <c r="AX154" s="120" t="s">
        <v>200</v>
      </c>
      <c r="AY154" s="118"/>
      <c r="AZ154" s="119"/>
      <c r="BA154" s="119"/>
      <c r="BB154" s="120"/>
      <c r="BC154" s="104" t="s">
        <v>209</v>
      </c>
      <c r="BD154" s="109">
        <v>0</v>
      </c>
      <c r="BE154" s="109">
        <v>0</v>
      </c>
      <c r="BF154" s="109">
        <v>0</v>
      </c>
      <c r="BG154" s="109">
        <v>0</v>
      </c>
      <c r="BH154" s="109">
        <v>0</v>
      </c>
      <c r="BI154" s="109">
        <v>0</v>
      </c>
      <c r="BJ154" s="109">
        <v>156</v>
      </c>
      <c r="BK154" s="109">
        <v>215</v>
      </c>
      <c r="BL154" s="121" t="s">
        <v>151</v>
      </c>
      <c r="BM154" s="113"/>
      <c r="BN154" s="122"/>
    </row>
    <row r="155" spans="1:66" ht="15">
      <c r="A155" s="106" t="s">
        <v>132</v>
      </c>
      <c r="B155" s="107">
        <v>36</v>
      </c>
      <c r="C155" s="108" t="s">
        <v>302</v>
      </c>
      <c r="D155" s="88">
        <v>360107206365</v>
      </c>
      <c r="E155" s="89">
        <v>360107206365</v>
      </c>
      <c r="F155" s="104" t="s">
        <v>303</v>
      </c>
      <c r="G155" s="109" t="s">
        <v>135</v>
      </c>
      <c r="H155" s="109" t="s">
        <v>156</v>
      </c>
      <c r="I155" s="110" t="s">
        <v>137</v>
      </c>
      <c r="J155" s="111" t="s">
        <v>157</v>
      </c>
      <c r="K155" s="112" t="s">
        <v>139</v>
      </c>
      <c r="L155" s="109"/>
      <c r="M155" s="109"/>
      <c r="N155" s="109"/>
      <c r="O155" s="109"/>
      <c r="P155" s="109"/>
      <c r="Q155" s="109"/>
      <c r="R155" s="109" t="s">
        <v>140</v>
      </c>
      <c r="S155" s="113" t="s">
        <v>141</v>
      </c>
      <c r="T155" s="93" t="s">
        <v>205</v>
      </c>
      <c r="U155" s="95" t="s">
        <v>288</v>
      </c>
      <c r="V155" s="109" t="s">
        <v>289</v>
      </c>
      <c r="W155" s="109"/>
      <c r="X155" s="109" t="s">
        <v>148</v>
      </c>
      <c r="Y155" s="109" t="s">
        <v>137</v>
      </c>
      <c r="Z155" s="109">
        <v>10014</v>
      </c>
      <c r="AA155" s="96" t="s">
        <v>195</v>
      </c>
      <c r="AB155" s="95" t="s">
        <v>196</v>
      </c>
      <c r="AC155" s="109" t="s">
        <v>197</v>
      </c>
      <c r="AD155" s="109" t="s">
        <v>198</v>
      </c>
      <c r="AE155" s="109" t="s">
        <v>199</v>
      </c>
      <c r="AF155" s="109" t="s">
        <v>137</v>
      </c>
      <c r="AG155" s="109">
        <v>12234</v>
      </c>
      <c r="AH155" s="114">
        <v>40800</v>
      </c>
      <c r="AI155" s="115">
        <v>41882</v>
      </c>
      <c r="AJ155" s="116">
        <f t="shared" si="0"/>
        <v>534271</v>
      </c>
      <c r="AK155" s="117">
        <v>374271</v>
      </c>
      <c r="AL155" s="100">
        <v>225729</v>
      </c>
      <c r="AM155" s="118">
        <v>200000</v>
      </c>
      <c r="AN155" s="119">
        <v>41518</v>
      </c>
      <c r="AO155" s="119">
        <v>41882</v>
      </c>
      <c r="AP155" s="120" t="s">
        <v>149</v>
      </c>
      <c r="AQ155" s="118">
        <v>195517</v>
      </c>
      <c r="AR155" s="119">
        <v>41153</v>
      </c>
      <c r="AS155" s="119">
        <v>41517</v>
      </c>
      <c r="AT155" s="120" t="s">
        <v>149</v>
      </c>
      <c r="AU155" s="118">
        <v>138754</v>
      </c>
      <c r="AV155" s="119">
        <v>40800</v>
      </c>
      <c r="AW155" s="119">
        <v>41152</v>
      </c>
      <c r="AX155" s="120" t="s">
        <v>200</v>
      </c>
      <c r="AY155" s="118"/>
      <c r="AZ155" s="119"/>
      <c r="BA155" s="119"/>
      <c r="BB155" s="120"/>
      <c r="BC155" s="104" t="s">
        <v>209</v>
      </c>
      <c r="BD155" s="109">
        <v>0</v>
      </c>
      <c r="BE155" s="109">
        <v>0</v>
      </c>
      <c r="BF155" s="109">
        <v>0</v>
      </c>
      <c r="BG155" s="109">
        <v>0</v>
      </c>
      <c r="BH155" s="109">
        <v>0</v>
      </c>
      <c r="BI155" s="109">
        <v>0</v>
      </c>
      <c r="BJ155" s="109">
        <v>125</v>
      </c>
      <c r="BK155" s="109">
        <v>231</v>
      </c>
      <c r="BL155" s="121" t="s">
        <v>151</v>
      </c>
      <c r="BM155" s="113"/>
      <c r="BN155" s="122" t="s">
        <v>304</v>
      </c>
    </row>
    <row r="156" spans="1:66" ht="15">
      <c r="A156" s="106" t="s">
        <v>132</v>
      </c>
      <c r="B156" s="107">
        <v>37</v>
      </c>
      <c r="C156" s="108" t="s">
        <v>305</v>
      </c>
      <c r="D156" s="88">
        <v>360107306320</v>
      </c>
      <c r="E156" s="89">
        <v>360107306320</v>
      </c>
      <c r="F156" s="104" t="s">
        <v>306</v>
      </c>
      <c r="G156" s="109" t="s">
        <v>135</v>
      </c>
      <c r="H156" s="109" t="s">
        <v>156</v>
      </c>
      <c r="I156" s="110" t="s">
        <v>137</v>
      </c>
      <c r="J156" s="111" t="s">
        <v>307</v>
      </c>
      <c r="K156" s="112" t="s">
        <v>139</v>
      </c>
      <c r="L156" s="109"/>
      <c r="M156" s="109"/>
      <c r="N156" s="109"/>
      <c r="O156" s="109"/>
      <c r="P156" s="109"/>
      <c r="Q156" s="109"/>
      <c r="R156" s="109" t="s">
        <v>140</v>
      </c>
      <c r="S156" s="113" t="s">
        <v>141</v>
      </c>
      <c r="T156" s="93" t="s">
        <v>205</v>
      </c>
      <c r="U156" s="95" t="s">
        <v>288</v>
      </c>
      <c r="V156" s="109" t="s">
        <v>289</v>
      </c>
      <c r="W156" s="109"/>
      <c r="X156" s="109" t="s">
        <v>148</v>
      </c>
      <c r="Y156" s="109" t="s">
        <v>137</v>
      </c>
      <c r="Z156" s="109">
        <v>10014</v>
      </c>
      <c r="AA156" s="96" t="s">
        <v>195</v>
      </c>
      <c r="AB156" s="95" t="s">
        <v>196</v>
      </c>
      <c r="AC156" s="109" t="s">
        <v>197</v>
      </c>
      <c r="AD156" s="109" t="s">
        <v>198</v>
      </c>
      <c r="AE156" s="109" t="s">
        <v>199</v>
      </c>
      <c r="AF156" s="109" t="s">
        <v>137</v>
      </c>
      <c r="AG156" s="109">
        <v>12234</v>
      </c>
      <c r="AH156" s="114">
        <v>40800</v>
      </c>
      <c r="AI156" s="115">
        <v>41882</v>
      </c>
      <c r="AJ156" s="116">
        <f t="shared" si="0"/>
        <v>573212</v>
      </c>
      <c r="AK156" s="117">
        <v>413212</v>
      </c>
      <c r="AL156" s="100">
        <v>186788</v>
      </c>
      <c r="AM156" s="118">
        <v>200000</v>
      </c>
      <c r="AN156" s="119">
        <v>41518</v>
      </c>
      <c r="AO156" s="119">
        <v>41882</v>
      </c>
      <c r="AP156" s="120" t="s">
        <v>149</v>
      </c>
      <c r="AQ156" s="118">
        <v>184564</v>
      </c>
      <c r="AR156" s="119">
        <v>41153</v>
      </c>
      <c r="AS156" s="119">
        <v>41517</v>
      </c>
      <c r="AT156" s="120" t="s">
        <v>149</v>
      </c>
      <c r="AU156" s="118">
        <v>188648</v>
      </c>
      <c r="AV156" s="119">
        <v>40800</v>
      </c>
      <c r="AW156" s="119">
        <v>41152</v>
      </c>
      <c r="AX156" s="120" t="s">
        <v>200</v>
      </c>
      <c r="AY156" s="118"/>
      <c r="AZ156" s="119"/>
      <c r="BA156" s="119"/>
      <c r="BB156" s="120"/>
      <c r="BC156" s="104" t="s">
        <v>209</v>
      </c>
      <c r="BD156" s="109">
        <v>0</v>
      </c>
      <c r="BE156" s="109">
        <v>0</v>
      </c>
      <c r="BF156" s="109">
        <v>0</v>
      </c>
      <c r="BG156" s="109">
        <v>0</v>
      </c>
      <c r="BH156" s="109">
        <v>0</v>
      </c>
      <c r="BI156" s="109">
        <v>0</v>
      </c>
      <c r="BJ156" s="109">
        <v>131</v>
      </c>
      <c r="BK156" s="109">
        <v>216</v>
      </c>
      <c r="BL156" s="121" t="s">
        <v>151</v>
      </c>
      <c r="BM156" s="113"/>
      <c r="BN156" s="122" t="s">
        <v>308</v>
      </c>
    </row>
    <row r="157" spans="1:66" ht="15">
      <c r="A157" s="106" t="s">
        <v>132</v>
      </c>
      <c r="B157" s="107">
        <v>38</v>
      </c>
      <c r="C157" s="108" t="s">
        <v>309</v>
      </c>
      <c r="D157" s="88">
        <v>360108106301</v>
      </c>
      <c r="E157" s="89">
        <v>360108106301</v>
      </c>
      <c r="F157" s="104" t="s">
        <v>310</v>
      </c>
      <c r="G157" s="109" t="s">
        <v>311</v>
      </c>
      <c r="H157" s="109" t="s">
        <v>213</v>
      </c>
      <c r="I157" s="110" t="s">
        <v>137</v>
      </c>
      <c r="J157" s="111" t="s">
        <v>312</v>
      </c>
      <c r="K157" s="112" t="s">
        <v>139</v>
      </c>
      <c r="L157" s="109"/>
      <c r="M157" s="109"/>
      <c r="N157" s="109"/>
      <c r="O157" s="109"/>
      <c r="P157" s="109"/>
      <c r="Q157" s="109"/>
      <c r="R157" s="109" t="s">
        <v>140</v>
      </c>
      <c r="S157" s="113" t="s">
        <v>141</v>
      </c>
      <c r="T157" s="93" t="s">
        <v>142</v>
      </c>
      <c r="U157" s="95" t="s">
        <v>143</v>
      </c>
      <c r="V157" s="109"/>
      <c r="W157" s="109"/>
      <c r="X157" s="109"/>
      <c r="Y157" s="109"/>
      <c r="Z157" s="109"/>
      <c r="AA157" s="96" t="s">
        <v>195</v>
      </c>
      <c r="AB157" s="95" t="s">
        <v>196</v>
      </c>
      <c r="AC157" s="109" t="s">
        <v>197</v>
      </c>
      <c r="AD157" s="109" t="s">
        <v>198</v>
      </c>
      <c r="AE157" s="109" t="s">
        <v>199</v>
      </c>
      <c r="AF157" s="109" t="s">
        <v>137</v>
      </c>
      <c r="AG157" s="109">
        <v>12234</v>
      </c>
      <c r="AH157" s="114">
        <v>40800</v>
      </c>
      <c r="AI157" s="115">
        <v>41882</v>
      </c>
      <c r="AJ157" s="116">
        <f t="shared" si="0"/>
        <v>600000</v>
      </c>
      <c r="AK157" s="117">
        <v>514400</v>
      </c>
      <c r="AL157" s="100">
        <v>85600</v>
      </c>
      <c r="AM157" s="118">
        <v>107000</v>
      </c>
      <c r="AN157" s="119">
        <v>41518</v>
      </c>
      <c r="AO157" s="119">
        <v>41882</v>
      </c>
      <c r="AP157" s="120" t="s">
        <v>149</v>
      </c>
      <c r="AQ157" s="118">
        <v>143000</v>
      </c>
      <c r="AR157" s="119">
        <v>41153</v>
      </c>
      <c r="AS157" s="119">
        <v>41517</v>
      </c>
      <c r="AT157" s="120" t="s">
        <v>149</v>
      </c>
      <c r="AU157" s="118">
        <v>350000</v>
      </c>
      <c r="AV157" s="119">
        <v>40800</v>
      </c>
      <c r="AW157" s="119">
        <v>41152</v>
      </c>
      <c r="AX157" s="120" t="s">
        <v>200</v>
      </c>
      <c r="AY157" s="118"/>
      <c r="AZ157" s="119"/>
      <c r="BA157" s="119"/>
      <c r="BB157" s="120"/>
      <c r="BC157" s="104" t="s">
        <v>313</v>
      </c>
      <c r="BD157" s="109">
        <v>0</v>
      </c>
      <c r="BE157" s="109">
        <v>0</v>
      </c>
      <c r="BF157" s="109">
        <v>0</v>
      </c>
      <c r="BG157" s="109">
        <v>0</v>
      </c>
      <c r="BH157" s="109">
        <v>0</v>
      </c>
      <c r="BI157" s="109">
        <v>0</v>
      </c>
      <c r="BJ157" s="109">
        <v>84</v>
      </c>
      <c r="BK157" s="109">
        <v>159</v>
      </c>
      <c r="BL157" s="121" t="s">
        <v>151</v>
      </c>
      <c r="BM157" s="113"/>
      <c r="BN157" s="122" t="s">
        <v>264</v>
      </c>
    </row>
    <row r="158" spans="1:66" ht="15">
      <c r="A158" s="106" t="s">
        <v>132</v>
      </c>
      <c r="B158" s="107">
        <v>39</v>
      </c>
      <c r="C158" s="108" t="s">
        <v>314</v>
      </c>
      <c r="D158" s="88">
        <v>360108006316</v>
      </c>
      <c r="E158" s="89">
        <v>360108006316</v>
      </c>
      <c r="F158" s="104" t="s">
        <v>315</v>
      </c>
      <c r="G158" s="109" t="s">
        <v>135</v>
      </c>
      <c r="H158" s="109" t="s">
        <v>213</v>
      </c>
      <c r="I158" s="110" t="s">
        <v>137</v>
      </c>
      <c r="J158" s="111" t="s">
        <v>214</v>
      </c>
      <c r="K158" s="112" t="s">
        <v>139</v>
      </c>
      <c r="L158" s="109"/>
      <c r="M158" s="109"/>
      <c r="N158" s="109"/>
      <c r="O158" s="109"/>
      <c r="P158" s="109"/>
      <c r="Q158" s="109"/>
      <c r="R158" s="109" t="s">
        <v>140</v>
      </c>
      <c r="S158" s="113" t="s">
        <v>141</v>
      </c>
      <c r="T158" s="93" t="s">
        <v>142</v>
      </c>
      <c r="U158" s="95" t="s">
        <v>143</v>
      </c>
      <c r="V158" s="109"/>
      <c r="W158" s="109"/>
      <c r="X158" s="109"/>
      <c r="Y158" s="109"/>
      <c r="Z158" s="109"/>
      <c r="AA158" s="96" t="s">
        <v>195</v>
      </c>
      <c r="AB158" s="95" t="s">
        <v>196</v>
      </c>
      <c r="AC158" s="109" t="s">
        <v>197</v>
      </c>
      <c r="AD158" s="109" t="s">
        <v>198</v>
      </c>
      <c r="AE158" s="109" t="s">
        <v>199</v>
      </c>
      <c r="AF158" s="109" t="s">
        <v>137</v>
      </c>
      <c r="AG158" s="109">
        <v>12234</v>
      </c>
      <c r="AH158" s="114">
        <v>40800</v>
      </c>
      <c r="AI158" s="115">
        <v>41882</v>
      </c>
      <c r="AJ158" s="116">
        <f t="shared" si="0"/>
        <v>600000</v>
      </c>
      <c r="AK158" s="117">
        <v>541594</v>
      </c>
      <c r="AL158" s="100">
        <v>58406</v>
      </c>
      <c r="AM158" s="118">
        <v>73007</v>
      </c>
      <c r="AN158" s="119">
        <v>41518</v>
      </c>
      <c r="AO158" s="119">
        <v>41882</v>
      </c>
      <c r="AP158" s="120" t="s">
        <v>149</v>
      </c>
      <c r="AQ158" s="118">
        <v>330617</v>
      </c>
      <c r="AR158" s="119">
        <v>41153</v>
      </c>
      <c r="AS158" s="119">
        <v>41517</v>
      </c>
      <c r="AT158" s="120" t="s">
        <v>149</v>
      </c>
      <c r="AU158" s="118">
        <v>196376</v>
      </c>
      <c r="AV158" s="119">
        <v>40800</v>
      </c>
      <c r="AW158" s="119">
        <v>41152</v>
      </c>
      <c r="AX158" s="120" t="s">
        <v>200</v>
      </c>
      <c r="AY158" s="118"/>
      <c r="AZ158" s="119"/>
      <c r="BA158" s="119"/>
      <c r="BB158" s="120"/>
      <c r="BC158" s="104" t="s">
        <v>209</v>
      </c>
      <c r="BD158" s="109">
        <v>0</v>
      </c>
      <c r="BE158" s="109">
        <v>0</v>
      </c>
      <c r="BF158" s="109">
        <v>0</v>
      </c>
      <c r="BG158" s="109">
        <v>0</v>
      </c>
      <c r="BH158" s="109">
        <v>0</v>
      </c>
      <c r="BI158" s="109">
        <v>0</v>
      </c>
      <c r="BJ158" s="109">
        <v>81</v>
      </c>
      <c r="BK158" s="109">
        <v>166</v>
      </c>
      <c r="BL158" s="121" t="s">
        <v>151</v>
      </c>
      <c r="BM158" s="113"/>
      <c r="BN158" s="122"/>
    </row>
    <row r="159" spans="1:66" ht="15">
      <c r="A159" s="106" t="s">
        <v>132</v>
      </c>
      <c r="B159" s="107">
        <v>40</v>
      </c>
      <c r="C159" s="108" t="s">
        <v>316</v>
      </c>
      <c r="D159" s="88">
        <v>360105606317</v>
      </c>
      <c r="E159" s="89">
        <v>360105606317</v>
      </c>
      <c r="F159" s="104" t="s">
        <v>317</v>
      </c>
      <c r="G159" s="109" t="s">
        <v>135</v>
      </c>
      <c r="H159" s="109" t="s">
        <v>318</v>
      </c>
      <c r="I159" s="110" t="s">
        <v>137</v>
      </c>
      <c r="J159" s="111" t="s">
        <v>319</v>
      </c>
      <c r="K159" s="112" t="s">
        <v>139</v>
      </c>
      <c r="L159" s="109"/>
      <c r="M159" s="109"/>
      <c r="N159" s="109"/>
      <c r="O159" s="109"/>
      <c r="P159" s="109"/>
      <c r="Q159" s="109"/>
      <c r="R159" s="109" t="s">
        <v>140</v>
      </c>
      <c r="S159" s="113" t="s">
        <v>141</v>
      </c>
      <c r="T159" s="93" t="s">
        <v>142</v>
      </c>
      <c r="U159" s="95" t="s">
        <v>143</v>
      </c>
      <c r="V159" s="109"/>
      <c r="W159" s="109"/>
      <c r="X159" s="109"/>
      <c r="Y159" s="109"/>
      <c r="Z159" s="109"/>
      <c r="AA159" s="96" t="s">
        <v>269</v>
      </c>
      <c r="AB159" s="95" t="s">
        <v>270</v>
      </c>
      <c r="AC159" s="109" t="s">
        <v>271</v>
      </c>
      <c r="AD159" s="109" t="s">
        <v>272</v>
      </c>
      <c r="AE159" s="109" t="s">
        <v>199</v>
      </c>
      <c r="AF159" s="109" t="s">
        <v>137</v>
      </c>
      <c r="AG159" s="109">
        <v>12207</v>
      </c>
      <c r="AH159" s="114">
        <v>40800</v>
      </c>
      <c r="AI159" s="115">
        <v>41882</v>
      </c>
      <c r="AJ159" s="116">
        <f t="shared" si="0"/>
        <v>593211</v>
      </c>
      <c r="AK159" s="117">
        <v>458067</v>
      </c>
      <c r="AL159" s="100">
        <v>141933</v>
      </c>
      <c r="AM159" s="118">
        <v>168929</v>
      </c>
      <c r="AN159" s="119">
        <v>41518</v>
      </c>
      <c r="AO159" s="119">
        <v>41882</v>
      </c>
      <c r="AP159" s="120" t="s">
        <v>149</v>
      </c>
      <c r="AQ159" s="118">
        <v>101776</v>
      </c>
      <c r="AR159" s="119">
        <v>41153</v>
      </c>
      <c r="AS159" s="119">
        <v>41517</v>
      </c>
      <c r="AT159" s="120" t="s">
        <v>149</v>
      </c>
      <c r="AU159" s="118">
        <v>322506</v>
      </c>
      <c r="AV159" s="119">
        <v>40800</v>
      </c>
      <c r="AW159" s="119">
        <v>41152</v>
      </c>
      <c r="AX159" s="120" t="s">
        <v>200</v>
      </c>
      <c r="AY159" s="118"/>
      <c r="AZ159" s="119"/>
      <c r="BA159" s="119"/>
      <c r="BB159" s="120"/>
      <c r="BC159" s="104" t="s">
        <v>209</v>
      </c>
      <c r="BD159" s="109">
        <v>0</v>
      </c>
      <c r="BE159" s="109">
        <v>0</v>
      </c>
      <c r="BF159" s="109">
        <v>0</v>
      </c>
      <c r="BG159" s="109">
        <v>0</v>
      </c>
      <c r="BH159" s="109">
        <v>0</v>
      </c>
      <c r="BI159" s="109">
        <v>0</v>
      </c>
      <c r="BJ159" s="109">
        <v>110</v>
      </c>
      <c r="BK159" s="109">
        <v>215</v>
      </c>
      <c r="BL159" s="121" t="s">
        <v>151</v>
      </c>
      <c r="BM159" s="113"/>
      <c r="BN159" s="122"/>
    </row>
    <row r="160" spans="1:66" ht="15">
      <c r="A160" s="106" t="s">
        <v>132</v>
      </c>
      <c r="B160" s="107">
        <v>41</v>
      </c>
      <c r="C160" s="108" t="s">
        <v>320</v>
      </c>
      <c r="D160" s="88">
        <v>360106606303</v>
      </c>
      <c r="E160" s="89">
        <v>360106606303</v>
      </c>
      <c r="F160" s="104" t="s">
        <v>321</v>
      </c>
      <c r="G160" s="109" t="s">
        <v>135</v>
      </c>
      <c r="H160" s="109" t="s">
        <v>156</v>
      </c>
      <c r="I160" s="110" t="s">
        <v>137</v>
      </c>
      <c r="J160" s="111" t="s">
        <v>322</v>
      </c>
      <c r="K160" s="112" t="s">
        <v>139</v>
      </c>
      <c r="L160" s="109"/>
      <c r="M160" s="109"/>
      <c r="N160" s="109"/>
      <c r="O160" s="109"/>
      <c r="P160" s="109"/>
      <c r="Q160" s="109"/>
      <c r="R160" s="109" t="s">
        <v>140</v>
      </c>
      <c r="S160" s="113" t="s">
        <v>141</v>
      </c>
      <c r="T160" s="93" t="s">
        <v>142</v>
      </c>
      <c r="U160" s="95" t="s">
        <v>143</v>
      </c>
      <c r="V160" s="109"/>
      <c r="W160" s="109"/>
      <c r="X160" s="109"/>
      <c r="Y160" s="109"/>
      <c r="Z160" s="109"/>
      <c r="AA160" s="96" t="s">
        <v>269</v>
      </c>
      <c r="AB160" s="95" t="s">
        <v>270</v>
      </c>
      <c r="AC160" s="109" t="s">
        <v>271</v>
      </c>
      <c r="AD160" s="109" t="s">
        <v>272</v>
      </c>
      <c r="AE160" s="109" t="s">
        <v>199</v>
      </c>
      <c r="AF160" s="109" t="s">
        <v>137</v>
      </c>
      <c r="AG160" s="109">
        <v>12207</v>
      </c>
      <c r="AH160" s="114">
        <v>40800</v>
      </c>
      <c r="AI160" s="115">
        <v>41882</v>
      </c>
      <c r="AJ160" s="116">
        <f t="shared" si="0"/>
        <v>344320</v>
      </c>
      <c r="AK160" s="117">
        <v>501971</v>
      </c>
      <c r="AL160" s="100">
        <v>98029</v>
      </c>
      <c r="AM160" s="118"/>
      <c r="AN160" s="119"/>
      <c r="AO160" s="119"/>
      <c r="AP160" s="120"/>
      <c r="AQ160" s="118"/>
      <c r="AR160" s="119"/>
      <c r="AS160" s="119"/>
      <c r="AT160" s="120"/>
      <c r="AU160" s="118">
        <v>344320</v>
      </c>
      <c r="AV160" s="119">
        <v>40800</v>
      </c>
      <c r="AW160" s="119">
        <v>41152</v>
      </c>
      <c r="AX160" s="120" t="s">
        <v>200</v>
      </c>
      <c r="AY160" s="118"/>
      <c r="AZ160" s="119"/>
      <c r="BA160" s="119"/>
      <c r="BB160" s="120"/>
      <c r="BC160" s="104" t="s">
        <v>209</v>
      </c>
      <c r="BD160" s="109">
        <v>0</v>
      </c>
      <c r="BE160" s="109">
        <v>0</v>
      </c>
      <c r="BF160" s="109">
        <v>0</v>
      </c>
      <c r="BG160" s="109">
        <v>0</v>
      </c>
      <c r="BH160" s="109">
        <v>0</v>
      </c>
      <c r="BI160" s="109">
        <v>0</v>
      </c>
      <c r="BJ160" s="109">
        <v>126</v>
      </c>
      <c r="BK160" s="109">
        <v>206</v>
      </c>
      <c r="BL160" s="121" t="s">
        <v>151</v>
      </c>
      <c r="BM160" s="113"/>
      <c r="BN160" s="122" t="s">
        <v>323</v>
      </c>
    </row>
    <row r="161" spans="1:66" ht="15">
      <c r="A161" s="106" t="s">
        <v>132</v>
      </c>
      <c r="B161" s="107">
        <v>42</v>
      </c>
      <c r="C161" s="108" t="s">
        <v>324</v>
      </c>
      <c r="D161" s="88">
        <v>360105806354</v>
      </c>
      <c r="E161" s="89">
        <v>360105806354</v>
      </c>
      <c r="F161" s="104" t="s">
        <v>325</v>
      </c>
      <c r="G161" s="109" t="s">
        <v>135</v>
      </c>
      <c r="H161" s="109" t="s">
        <v>136</v>
      </c>
      <c r="I161" s="110" t="s">
        <v>137</v>
      </c>
      <c r="J161" s="111" t="s">
        <v>326</v>
      </c>
      <c r="K161" s="112" t="s">
        <v>139</v>
      </c>
      <c r="L161" s="109"/>
      <c r="M161" s="109"/>
      <c r="N161" s="109"/>
      <c r="O161" s="109"/>
      <c r="P161" s="109"/>
      <c r="Q161" s="109"/>
      <c r="R161" s="109" t="s">
        <v>140</v>
      </c>
      <c r="S161" s="113" t="s">
        <v>141</v>
      </c>
      <c r="T161" s="93" t="s">
        <v>205</v>
      </c>
      <c r="U161" s="95" t="s">
        <v>327</v>
      </c>
      <c r="V161" s="109" t="s">
        <v>328</v>
      </c>
      <c r="W161" s="109"/>
      <c r="X161" s="109" t="s">
        <v>236</v>
      </c>
      <c r="Y161" s="109" t="s">
        <v>137</v>
      </c>
      <c r="Z161" s="109">
        <v>11201</v>
      </c>
      <c r="AA161" s="96" t="s">
        <v>269</v>
      </c>
      <c r="AB161" s="95" t="s">
        <v>270</v>
      </c>
      <c r="AC161" s="109" t="s">
        <v>271</v>
      </c>
      <c r="AD161" s="109" t="s">
        <v>272</v>
      </c>
      <c r="AE161" s="109" t="s">
        <v>199</v>
      </c>
      <c r="AF161" s="109" t="s">
        <v>137</v>
      </c>
      <c r="AG161" s="109">
        <v>12207</v>
      </c>
      <c r="AH161" s="114">
        <v>40800</v>
      </c>
      <c r="AI161" s="115">
        <v>41882</v>
      </c>
      <c r="AJ161" s="116">
        <f t="shared" si="0"/>
        <v>600000</v>
      </c>
      <c r="AK161" s="117">
        <v>405669</v>
      </c>
      <c r="AL161" s="100">
        <v>194331</v>
      </c>
      <c r="AM161" s="118">
        <v>234331</v>
      </c>
      <c r="AN161" s="119">
        <v>41518</v>
      </c>
      <c r="AO161" s="119">
        <v>41882</v>
      </c>
      <c r="AP161" s="120" t="s">
        <v>149</v>
      </c>
      <c r="AQ161" s="118">
        <v>165669</v>
      </c>
      <c r="AR161" s="119">
        <v>41153</v>
      </c>
      <c r="AS161" s="119">
        <v>41517</v>
      </c>
      <c r="AT161" s="120" t="s">
        <v>149</v>
      </c>
      <c r="AU161" s="118">
        <v>200000</v>
      </c>
      <c r="AV161" s="119">
        <v>40800</v>
      </c>
      <c r="AW161" s="119">
        <v>41152</v>
      </c>
      <c r="AX161" s="120" t="s">
        <v>200</v>
      </c>
      <c r="AY161" s="118"/>
      <c r="AZ161" s="119"/>
      <c r="BA161" s="119"/>
      <c r="BB161" s="120"/>
      <c r="BC161" s="104" t="s">
        <v>209</v>
      </c>
      <c r="BD161" s="109">
        <v>0</v>
      </c>
      <c r="BE161" s="109">
        <v>0</v>
      </c>
      <c r="BF161" s="109">
        <v>0</v>
      </c>
      <c r="BG161" s="109">
        <v>0</v>
      </c>
      <c r="BH161" s="109">
        <v>0</v>
      </c>
      <c r="BI161" s="109">
        <v>0</v>
      </c>
      <c r="BJ161" s="109">
        <v>237</v>
      </c>
      <c r="BK161" s="109">
        <v>308</v>
      </c>
      <c r="BL161" s="121" t="s">
        <v>151</v>
      </c>
      <c r="BM161" s="113"/>
      <c r="BN161" s="122"/>
    </row>
    <row r="162" spans="1:66" ht="15">
      <c r="A162" s="106" t="s">
        <v>132</v>
      </c>
      <c r="B162" s="107">
        <v>43</v>
      </c>
      <c r="C162" s="108" t="s">
        <v>329</v>
      </c>
      <c r="D162" s="88">
        <v>360107006318</v>
      </c>
      <c r="E162" s="89">
        <v>360107006318</v>
      </c>
      <c r="F162" s="104" t="s">
        <v>330</v>
      </c>
      <c r="G162" s="109" t="s">
        <v>135</v>
      </c>
      <c r="H162" s="109" t="s">
        <v>156</v>
      </c>
      <c r="I162" s="110" t="s">
        <v>137</v>
      </c>
      <c r="J162" s="111" t="s">
        <v>225</v>
      </c>
      <c r="K162" s="112" t="s">
        <v>139</v>
      </c>
      <c r="L162" s="109"/>
      <c r="M162" s="109"/>
      <c r="N162" s="109"/>
      <c r="O162" s="109"/>
      <c r="P162" s="109"/>
      <c r="Q162" s="109"/>
      <c r="R162" s="109" t="s">
        <v>140</v>
      </c>
      <c r="S162" s="113" t="s">
        <v>141</v>
      </c>
      <c r="T162" s="93" t="s">
        <v>142</v>
      </c>
      <c r="U162" s="95" t="s">
        <v>143</v>
      </c>
      <c r="V162" s="109"/>
      <c r="W162" s="109"/>
      <c r="X162" s="109"/>
      <c r="Y162" s="109"/>
      <c r="Z162" s="109"/>
      <c r="AA162" s="96" t="s">
        <v>269</v>
      </c>
      <c r="AB162" s="95" t="s">
        <v>270</v>
      </c>
      <c r="AC162" s="109" t="s">
        <v>271</v>
      </c>
      <c r="AD162" s="109" t="s">
        <v>272</v>
      </c>
      <c r="AE162" s="109" t="s">
        <v>199</v>
      </c>
      <c r="AF162" s="109" t="s">
        <v>137</v>
      </c>
      <c r="AG162" s="109">
        <v>12207</v>
      </c>
      <c r="AH162" s="114">
        <v>40800</v>
      </c>
      <c r="AI162" s="115">
        <v>41882</v>
      </c>
      <c r="AJ162" s="116">
        <f t="shared" si="0"/>
        <v>600000</v>
      </c>
      <c r="AK162" s="117">
        <v>600000</v>
      </c>
      <c r="AL162" s="100">
        <v>0</v>
      </c>
      <c r="AM162" s="118"/>
      <c r="AN162" s="119"/>
      <c r="AO162" s="119"/>
      <c r="AP162" s="120"/>
      <c r="AQ162" s="118">
        <v>321576</v>
      </c>
      <c r="AR162" s="119">
        <v>41153</v>
      </c>
      <c r="AS162" s="119">
        <v>41517</v>
      </c>
      <c r="AT162" s="120" t="s">
        <v>149</v>
      </c>
      <c r="AU162" s="118">
        <v>278424</v>
      </c>
      <c r="AV162" s="119">
        <v>40800</v>
      </c>
      <c r="AW162" s="119">
        <v>41152</v>
      </c>
      <c r="AX162" s="120" t="s">
        <v>200</v>
      </c>
      <c r="AY162" s="118"/>
      <c r="AZ162" s="119"/>
      <c r="BA162" s="119"/>
      <c r="BB162" s="120"/>
      <c r="BC162" s="104" t="s">
        <v>209</v>
      </c>
      <c r="BD162" s="109">
        <v>0</v>
      </c>
      <c r="BE162" s="109">
        <v>0</v>
      </c>
      <c r="BF162" s="109">
        <v>0</v>
      </c>
      <c r="BG162" s="109">
        <v>0</v>
      </c>
      <c r="BH162" s="109">
        <v>0</v>
      </c>
      <c r="BI162" s="109">
        <v>0</v>
      </c>
      <c r="BJ162" s="109">
        <v>100</v>
      </c>
      <c r="BK162" s="109">
        <v>145</v>
      </c>
      <c r="BL162" s="121" t="s">
        <v>151</v>
      </c>
      <c r="BM162" s="113"/>
      <c r="BN162" s="122"/>
    </row>
    <row r="163" spans="1:66" ht="15">
      <c r="A163" s="106" t="s">
        <v>132</v>
      </c>
      <c r="B163" s="107">
        <v>44</v>
      </c>
      <c r="C163" s="108" t="s">
        <v>331</v>
      </c>
      <c r="D163" s="88">
        <v>360106906355</v>
      </c>
      <c r="E163" s="89">
        <v>360106906355</v>
      </c>
      <c r="F163" s="104" t="s">
        <v>332</v>
      </c>
      <c r="G163" s="109" t="s">
        <v>135</v>
      </c>
      <c r="H163" s="109" t="s">
        <v>156</v>
      </c>
      <c r="I163" s="110" t="s">
        <v>137</v>
      </c>
      <c r="J163" s="111" t="s">
        <v>322</v>
      </c>
      <c r="K163" s="112" t="s">
        <v>139</v>
      </c>
      <c r="L163" s="109"/>
      <c r="M163" s="109"/>
      <c r="N163" s="109"/>
      <c r="O163" s="109"/>
      <c r="P163" s="109"/>
      <c r="Q163" s="109"/>
      <c r="R163" s="109" t="s">
        <v>140</v>
      </c>
      <c r="S163" s="113" t="s">
        <v>141</v>
      </c>
      <c r="T163" s="93" t="s">
        <v>142</v>
      </c>
      <c r="U163" s="95" t="s">
        <v>143</v>
      </c>
      <c r="V163" s="109"/>
      <c r="W163" s="109"/>
      <c r="X163" s="109"/>
      <c r="Y163" s="109"/>
      <c r="Z163" s="109"/>
      <c r="AA163" s="96" t="s">
        <v>269</v>
      </c>
      <c r="AB163" s="95" t="s">
        <v>270</v>
      </c>
      <c r="AC163" s="109" t="s">
        <v>271</v>
      </c>
      <c r="AD163" s="109" t="s">
        <v>272</v>
      </c>
      <c r="AE163" s="109" t="s">
        <v>199</v>
      </c>
      <c r="AF163" s="109" t="s">
        <v>137</v>
      </c>
      <c r="AG163" s="109">
        <v>12207</v>
      </c>
      <c r="AH163" s="114">
        <v>40800</v>
      </c>
      <c r="AI163" s="115">
        <v>41882</v>
      </c>
      <c r="AJ163" s="116">
        <f t="shared" si="0"/>
        <v>598246</v>
      </c>
      <c r="AK163" s="117">
        <v>555407</v>
      </c>
      <c r="AL163" s="100">
        <v>44593</v>
      </c>
      <c r="AM163" s="118">
        <v>139816</v>
      </c>
      <c r="AN163" s="119">
        <v>41518</v>
      </c>
      <c r="AO163" s="119">
        <v>41882</v>
      </c>
      <c r="AP163" s="120" t="s">
        <v>149</v>
      </c>
      <c r="AQ163" s="118">
        <v>239981</v>
      </c>
      <c r="AR163" s="119">
        <v>41153</v>
      </c>
      <c r="AS163" s="119">
        <v>41517</v>
      </c>
      <c r="AT163" s="120" t="s">
        <v>149</v>
      </c>
      <c r="AU163" s="118">
        <v>218449</v>
      </c>
      <c r="AV163" s="119">
        <v>40800</v>
      </c>
      <c r="AW163" s="119">
        <v>41152</v>
      </c>
      <c r="AX163" s="120" t="s">
        <v>200</v>
      </c>
      <c r="AY163" s="118"/>
      <c r="AZ163" s="119"/>
      <c r="BA163" s="119"/>
      <c r="BB163" s="120"/>
      <c r="BC163" s="104" t="s">
        <v>209</v>
      </c>
      <c r="BD163" s="109">
        <v>0</v>
      </c>
      <c r="BE163" s="109">
        <v>0</v>
      </c>
      <c r="BF163" s="109">
        <v>0</v>
      </c>
      <c r="BG163" s="109">
        <v>0</v>
      </c>
      <c r="BH163" s="109">
        <v>0</v>
      </c>
      <c r="BI163" s="109">
        <v>0</v>
      </c>
      <c r="BJ163" s="109">
        <v>105</v>
      </c>
      <c r="BK163" s="109">
        <v>145</v>
      </c>
      <c r="BL163" s="121" t="s">
        <v>151</v>
      </c>
      <c r="BM163" s="113"/>
      <c r="BN163" s="122"/>
    </row>
    <row r="164" spans="1:66" ht="15">
      <c r="A164" s="106" t="s">
        <v>132</v>
      </c>
      <c r="B164" s="107">
        <v>45</v>
      </c>
      <c r="C164" s="108" t="s">
        <v>333</v>
      </c>
      <c r="D164" s="88" t="s">
        <v>334</v>
      </c>
      <c r="E164" s="145" t="s">
        <v>334</v>
      </c>
      <c r="F164" s="104" t="s">
        <v>335</v>
      </c>
      <c r="G164" s="109" t="s">
        <v>135</v>
      </c>
      <c r="H164" s="109" t="s">
        <v>156</v>
      </c>
      <c r="I164" s="110" t="s">
        <v>137</v>
      </c>
      <c r="J164" s="111" t="s">
        <v>336</v>
      </c>
      <c r="K164" s="112" t="s">
        <v>139</v>
      </c>
      <c r="L164" s="109"/>
      <c r="M164" s="109"/>
      <c r="N164" s="109"/>
      <c r="O164" s="109"/>
      <c r="P164" s="109"/>
      <c r="Q164" s="109"/>
      <c r="R164" s="109" t="s">
        <v>140</v>
      </c>
      <c r="S164" s="113" t="s">
        <v>141</v>
      </c>
      <c r="T164" s="93" t="s">
        <v>142</v>
      </c>
      <c r="U164" s="95" t="s">
        <v>143</v>
      </c>
      <c r="V164" s="109"/>
      <c r="W164" s="109"/>
      <c r="X164" s="109"/>
      <c r="Y164" s="109"/>
      <c r="Z164" s="109"/>
      <c r="AA164" s="96" t="s">
        <v>269</v>
      </c>
      <c r="AB164" s="95" t="s">
        <v>270</v>
      </c>
      <c r="AC164" s="109" t="s">
        <v>271</v>
      </c>
      <c r="AD164" s="109" t="s">
        <v>272</v>
      </c>
      <c r="AE164" s="109" t="s">
        <v>199</v>
      </c>
      <c r="AF164" s="109" t="s">
        <v>137</v>
      </c>
      <c r="AG164" s="109">
        <v>12207</v>
      </c>
      <c r="AH164" s="114">
        <v>40800</v>
      </c>
      <c r="AI164" s="115">
        <v>41882</v>
      </c>
      <c r="AJ164" s="116">
        <f t="shared" si="0"/>
        <v>457159</v>
      </c>
      <c r="AK164" s="117">
        <v>465761</v>
      </c>
      <c r="AL164" s="100">
        <v>134239</v>
      </c>
      <c r="AM164" s="118">
        <v>239480</v>
      </c>
      <c r="AN164" s="119">
        <v>41518</v>
      </c>
      <c r="AO164" s="119">
        <v>41882</v>
      </c>
      <c r="AP164" s="120" t="s">
        <v>149</v>
      </c>
      <c r="AQ164" s="118">
        <v>217679</v>
      </c>
      <c r="AR164" s="119">
        <v>41153</v>
      </c>
      <c r="AS164" s="119">
        <v>41500</v>
      </c>
      <c r="AT164" s="120" t="s">
        <v>200</v>
      </c>
      <c r="AU164" s="118"/>
      <c r="AV164" s="119"/>
      <c r="AW164" s="119"/>
      <c r="AX164" s="120"/>
      <c r="AY164" s="118"/>
      <c r="AZ164" s="119"/>
      <c r="BA164" s="119"/>
      <c r="BB164" s="120"/>
      <c r="BC164" s="104" t="s">
        <v>313</v>
      </c>
      <c r="BD164" s="109">
        <v>0</v>
      </c>
      <c r="BE164" s="109">
        <v>0</v>
      </c>
      <c r="BF164" s="109">
        <v>0</v>
      </c>
      <c r="BG164" s="109">
        <v>0</v>
      </c>
      <c r="BH164" s="109">
        <v>0</v>
      </c>
      <c r="BI164" s="109">
        <v>0</v>
      </c>
      <c r="BJ164" s="109">
        <v>0</v>
      </c>
      <c r="BK164" s="109">
        <v>99</v>
      </c>
      <c r="BL164" s="121" t="s">
        <v>151</v>
      </c>
      <c r="BM164" s="113"/>
      <c r="BN164" s="122" t="s">
        <v>337</v>
      </c>
    </row>
    <row r="165" spans="1:66" ht="15">
      <c r="A165" s="106" t="s">
        <v>132</v>
      </c>
      <c r="B165" s="107">
        <v>46</v>
      </c>
      <c r="C165" s="108" t="s">
        <v>338</v>
      </c>
      <c r="D165" s="88">
        <v>360107906341</v>
      </c>
      <c r="E165" s="89">
        <v>360107906341</v>
      </c>
      <c r="F165" s="104" t="s">
        <v>339</v>
      </c>
      <c r="G165" s="109" t="s">
        <v>135</v>
      </c>
      <c r="H165" s="109" t="s">
        <v>161</v>
      </c>
      <c r="I165" s="110" t="s">
        <v>137</v>
      </c>
      <c r="J165" s="111" t="s">
        <v>281</v>
      </c>
      <c r="K165" s="112" t="s">
        <v>139</v>
      </c>
      <c r="L165" s="109"/>
      <c r="M165" s="109"/>
      <c r="N165" s="109"/>
      <c r="O165" s="109"/>
      <c r="P165" s="109"/>
      <c r="Q165" s="109"/>
      <c r="R165" s="109" t="s">
        <v>140</v>
      </c>
      <c r="S165" s="113" t="s">
        <v>141</v>
      </c>
      <c r="T165" s="93" t="s">
        <v>142</v>
      </c>
      <c r="U165" s="95" t="s">
        <v>143</v>
      </c>
      <c r="V165" s="109"/>
      <c r="W165" s="109"/>
      <c r="X165" s="109"/>
      <c r="Y165" s="109"/>
      <c r="Z165" s="109"/>
      <c r="AA165" s="96" t="s">
        <v>269</v>
      </c>
      <c r="AB165" s="95" t="s">
        <v>270</v>
      </c>
      <c r="AC165" s="109" t="s">
        <v>271</v>
      </c>
      <c r="AD165" s="109" t="s">
        <v>272</v>
      </c>
      <c r="AE165" s="109" t="s">
        <v>199</v>
      </c>
      <c r="AF165" s="109" t="s">
        <v>137</v>
      </c>
      <c r="AG165" s="109">
        <v>12207</v>
      </c>
      <c r="AH165" s="114">
        <v>40800</v>
      </c>
      <c r="AI165" s="115">
        <v>41882</v>
      </c>
      <c r="AJ165" s="116">
        <f t="shared" si="0"/>
        <v>600000</v>
      </c>
      <c r="AK165" s="117">
        <v>549999</v>
      </c>
      <c r="AL165" s="100">
        <v>50001</v>
      </c>
      <c r="AM165" s="118">
        <v>169888</v>
      </c>
      <c r="AN165" s="119">
        <v>41518</v>
      </c>
      <c r="AO165" s="119">
        <v>41882</v>
      </c>
      <c r="AP165" s="120" t="s">
        <v>149</v>
      </c>
      <c r="AQ165" s="118">
        <v>231839</v>
      </c>
      <c r="AR165" s="119">
        <v>41153</v>
      </c>
      <c r="AS165" s="119">
        <v>41517</v>
      </c>
      <c r="AT165" s="120" t="s">
        <v>149</v>
      </c>
      <c r="AU165" s="118">
        <v>198273</v>
      </c>
      <c r="AV165" s="119">
        <v>40800</v>
      </c>
      <c r="AW165" s="119">
        <v>41152</v>
      </c>
      <c r="AX165" s="120" t="s">
        <v>200</v>
      </c>
      <c r="AY165" s="118"/>
      <c r="AZ165" s="119"/>
      <c r="BA165" s="119"/>
      <c r="BB165" s="120"/>
      <c r="BC165" s="104" t="s">
        <v>209</v>
      </c>
      <c r="BD165" s="109">
        <v>0</v>
      </c>
      <c r="BE165" s="109">
        <v>0</v>
      </c>
      <c r="BF165" s="109">
        <v>0</v>
      </c>
      <c r="BG165" s="109">
        <v>0</v>
      </c>
      <c r="BH165" s="109">
        <v>0</v>
      </c>
      <c r="BI165" s="109">
        <v>0</v>
      </c>
      <c r="BJ165" s="109">
        <v>79</v>
      </c>
      <c r="BK165" s="109">
        <v>147</v>
      </c>
      <c r="BL165" s="121" t="s">
        <v>151</v>
      </c>
      <c r="BM165" s="113"/>
      <c r="BN165" s="122"/>
    </row>
    <row r="166" spans="1:66" ht="15">
      <c r="A166" s="106" t="s">
        <v>132</v>
      </c>
      <c r="B166" s="107">
        <v>47</v>
      </c>
      <c r="C166" s="108" t="s">
        <v>340</v>
      </c>
      <c r="D166" s="88">
        <v>360105706324</v>
      </c>
      <c r="E166" s="89">
        <v>360105706324</v>
      </c>
      <c r="F166" s="104" t="s">
        <v>341</v>
      </c>
      <c r="G166" s="109" t="s">
        <v>135</v>
      </c>
      <c r="H166" s="109" t="s">
        <v>136</v>
      </c>
      <c r="I166" s="110" t="s">
        <v>137</v>
      </c>
      <c r="J166" s="111" t="s">
        <v>342</v>
      </c>
      <c r="K166" s="112" t="s">
        <v>139</v>
      </c>
      <c r="L166" s="109"/>
      <c r="M166" s="109"/>
      <c r="N166" s="109"/>
      <c r="O166" s="109"/>
      <c r="P166" s="109"/>
      <c r="Q166" s="109"/>
      <c r="R166" s="109" t="s">
        <v>140</v>
      </c>
      <c r="S166" s="113" t="s">
        <v>141</v>
      </c>
      <c r="T166" s="93" t="s">
        <v>142</v>
      </c>
      <c r="U166" s="95" t="s">
        <v>143</v>
      </c>
      <c r="V166" s="109"/>
      <c r="W166" s="109"/>
      <c r="X166" s="109"/>
      <c r="Y166" s="109"/>
      <c r="Z166" s="109"/>
      <c r="AA166" s="96" t="s">
        <v>269</v>
      </c>
      <c r="AB166" s="95" t="s">
        <v>270</v>
      </c>
      <c r="AC166" s="109" t="s">
        <v>271</v>
      </c>
      <c r="AD166" s="109" t="s">
        <v>272</v>
      </c>
      <c r="AE166" s="109" t="s">
        <v>199</v>
      </c>
      <c r="AF166" s="109" t="s">
        <v>137</v>
      </c>
      <c r="AG166" s="109">
        <v>12207</v>
      </c>
      <c r="AH166" s="114">
        <v>40800</v>
      </c>
      <c r="AI166" s="115">
        <v>41882</v>
      </c>
      <c r="AJ166" s="116">
        <f t="shared" si="0"/>
        <v>600000</v>
      </c>
      <c r="AK166" s="117">
        <v>580616</v>
      </c>
      <c r="AL166" s="100">
        <v>19384</v>
      </c>
      <c r="AM166" s="118">
        <v>100000</v>
      </c>
      <c r="AN166" s="119">
        <v>41518</v>
      </c>
      <c r="AO166" s="119">
        <v>41882</v>
      </c>
      <c r="AP166" s="120" t="s">
        <v>149</v>
      </c>
      <c r="AQ166" s="118">
        <f>100000</f>
        <v>100000</v>
      </c>
      <c r="AR166" s="119">
        <v>41153</v>
      </c>
      <c r="AS166" s="119">
        <v>41517</v>
      </c>
      <c r="AT166" s="120" t="s">
        <v>149</v>
      </c>
      <c r="AU166" s="118">
        <v>400000</v>
      </c>
      <c r="AV166" s="119">
        <v>40800</v>
      </c>
      <c r="AW166" s="119">
        <v>41152</v>
      </c>
      <c r="AX166" s="120" t="s">
        <v>200</v>
      </c>
      <c r="AY166" s="118"/>
      <c r="AZ166" s="119"/>
      <c r="BA166" s="119"/>
      <c r="BB166" s="120"/>
      <c r="BC166" s="104" t="s">
        <v>209</v>
      </c>
      <c r="BD166" s="109">
        <v>0</v>
      </c>
      <c r="BE166" s="109">
        <v>0</v>
      </c>
      <c r="BF166" s="109">
        <v>0</v>
      </c>
      <c r="BG166" s="109">
        <v>0</v>
      </c>
      <c r="BH166" s="109">
        <v>0</v>
      </c>
      <c r="BI166" s="109">
        <v>0</v>
      </c>
      <c r="BJ166" s="109">
        <v>171</v>
      </c>
      <c r="BK166" s="109">
        <v>202</v>
      </c>
      <c r="BL166" s="121" t="s">
        <v>151</v>
      </c>
      <c r="BM166" s="113"/>
      <c r="BN166" s="122"/>
    </row>
    <row r="167" spans="1:66" ht="15">
      <c r="A167" s="106" t="s">
        <v>132</v>
      </c>
      <c r="B167" s="107">
        <v>48</v>
      </c>
      <c r="C167" s="108" t="s">
        <v>343</v>
      </c>
      <c r="D167" s="88">
        <v>360106706319</v>
      </c>
      <c r="E167" s="89">
        <v>360106706319</v>
      </c>
      <c r="F167" s="104" t="s">
        <v>344</v>
      </c>
      <c r="G167" s="109" t="s">
        <v>135</v>
      </c>
      <c r="H167" s="109" t="s">
        <v>156</v>
      </c>
      <c r="I167" s="110" t="s">
        <v>137</v>
      </c>
      <c r="J167" s="111" t="s">
        <v>345</v>
      </c>
      <c r="K167" s="112" t="s">
        <v>139</v>
      </c>
      <c r="L167" s="109"/>
      <c r="M167" s="109"/>
      <c r="N167" s="109"/>
      <c r="O167" s="109"/>
      <c r="P167" s="109"/>
      <c r="Q167" s="109"/>
      <c r="R167" s="109" t="s">
        <v>140</v>
      </c>
      <c r="S167" s="113" t="s">
        <v>141</v>
      </c>
      <c r="T167" s="93" t="s">
        <v>142</v>
      </c>
      <c r="U167" s="95" t="s">
        <v>143</v>
      </c>
      <c r="V167" s="109"/>
      <c r="W167" s="109"/>
      <c r="X167" s="109"/>
      <c r="Y167" s="109"/>
      <c r="Z167" s="109"/>
      <c r="AA167" s="96" t="s">
        <v>269</v>
      </c>
      <c r="AB167" s="95" t="s">
        <v>270</v>
      </c>
      <c r="AC167" s="109" t="s">
        <v>271</v>
      </c>
      <c r="AD167" s="109" t="s">
        <v>272</v>
      </c>
      <c r="AE167" s="109" t="s">
        <v>199</v>
      </c>
      <c r="AF167" s="109" t="s">
        <v>137</v>
      </c>
      <c r="AG167" s="109">
        <v>12207</v>
      </c>
      <c r="AH167" s="114">
        <v>40800</v>
      </c>
      <c r="AI167" s="115">
        <v>41882</v>
      </c>
      <c r="AJ167" s="116">
        <f t="shared" si="0"/>
        <v>600000</v>
      </c>
      <c r="AK167" s="117">
        <v>592000</v>
      </c>
      <c r="AL167" s="100">
        <v>8000</v>
      </c>
      <c r="AM167" s="118">
        <v>10000</v>
      </c>
      <c r="AN167" s="119">
        <v>41518</v>
      </c>
      <c r="AO167" s="119">
        <v>41882</v>
      </c>
      <c r="AP167" s="120" t="s">
        <v>149</v>
      </c>
      <c r="AQ167" s="118">
        <v>100000</v>
      </c>
      <c r="AR167" s="119">
        <v>41153</v>
      </c>
      <c r="AS167" s="119">
        <v>41517</v>
      </c>
      <c r="AT167" s="120" t="s">
        <v>149</v>
      </c>
      <c r="AU167" s="118">
        <v>490000</v>
      </c>
      <c r="AV167" s="119">
        <v>40800</v>
      </c>
      <c r="AW167" s="119">
        <v>41152</v>
      </c>
      <c r="AX167" s="120" t="s">
        <v>200</v>
      </c>
      <c r="AY167" s="118"/>
      <c r="AZ167" s="119"/>
      <c r="BA167" s="119"/>
      <c r="BB167" s="120"/>
      <c r="BC167" s="104" t="s">
        <v>209</v>
      </c>
      <c r="BD167" s="109">
        <v>0</v>
      </c>
      <c r="BE167" s="109">
        <v>0</v>
      </c>
      <c r="BF167" s="109">
        <v>0</v>
      </c>
      <c r="BG167" s="109">
        <v>0</v>
      </c>
      <c r="BH167" s="109">
        <v>0</v>
      </c>
      <c r="BI167" s="109">
        <v>0</v>
      </c>
      <c r="BJ167" s="109">
        <v>169</v>
      </c>
      <c r="BK167" s="109">
        <v>255</v>
      </c>
      <c r="BL167" s="121" t="s">
        <v>151</v>
      </c>
      <c r="BM167" s="113"/>
      <c r="BN167" s="122"/>
    </row>
    <row r="168" spans="1:66" ht="15">
      <c r="A168" s="106" t="s">
        <v>132</v>
      </c>
      <c r="B168" s="107">
        <v>49</v>
      </c>
      <c r="C168" s="108" t="s">
        <v>346</v>
      </c>
      <c r="D168" s="88">
        <v>360106806358</v>
      </c>
      <c r="E168" s="89">
        <v>360106806358</v>
      </c>
      <c r="F168" s="104" t="s">
        <v>347</v>
      </c>
      <c r="G168" s="109" t="s">
        <v>135</v>
      </c>
      <c r="H168" s="109" t="s">
        <v>156</v>
      </c>
      <c r="I168" s="110" t="s">
        <v>137</v>
      </c>
      <c r="J168" s="111" t="s">
        <v>287</v>
      </c>
      <c r="K168" s="112" t="s">
        <v>139</v>
      </c>
      <c r="L168" s="109"/>
      <c r="M168" s="109"/>
      <c r="N168" s="109"/>
      <c r="O168" s="109"/>
      <c r="P168" s="109"/>
      <c r="Q168" s="109"/>
      <c r="R168" s="109" t="s">
        <v>140</v>
      </c>
      <c r="S168" s="113" t="s">
        <v>141</v>
      </c>
      <c r="T168" s="93" t="s">
        <v>142</v>
      </c>
      <c r="U168" s="95" t="s">
        <v>143</v>
      </c>
      <c r="V168" s="109"/>
      <c r="W168" s="109"/>
      <c r="X168" s="109"/>
      <c r="Y168" s="109"/>
      <c r="Z168" s="109"/>
      <c r="AA168" s="96" t="s">
        <v>269</v>
      </c>
      <c r="AB168" s="95" t="s">
        <v>270</v>
      </c>
      <c r="AC168" s="109" t="s">
        <v>271</v>
      </c>
      <c r="AD168" s="109" t="s">
        <v>272</v>
      </c>
      <c r="AE168" s="109" t="s">
        <v>199</v>
      </c>
      <c r="AF168" s="109" t="s">
        <v>137</v>
      </c>
      <c r="AG168" s="109">
        <v>12207</v>
      </c>
      <c r="AH168" s="114">
        <v>40800</v>
      </c>
      <c r="AI168" s="115">
        <v>41882</v>
      </c>
      <c r="AJ168" s="116">
        <f t="shared" si="0"/>
        <v>599524</v>
      </c>
      <c r="AK168" s="117">
        <v>585236</v>
      </c>
      <c r="AL168" s="100">
        <v>14764</v>
      </c>
      <c r="AM168" s="118">
        <v>142877</v>
      </c>
      <c r="AN168" s="119">
        <v>41518</v>
      </c>
      <c r="AO168" s="119">
        <v>41882</v>
      </c>
      <c r="AP168" s="120" t="s">
        <v>149</v>
      </c>
      <c r="AQ168" s="118">
        <v>57232</v>
      </c>
      <c r="AR168" s="119">
        <v>41153</v>
      </c>
      <c r="AS168" s="119">
        <v>41517</v>
      </c>
      <c r="AT168" s="120" t="s">
        <v>149</v>
      </c>
      <c r="AU168" s="118">
        <v>399415</v>
      </c>
      <c r="AV168" s="119">
        <v>40800</v>
      </c>
      <c r="AW168" s="119">
        <v>41152</v>
      </c>
      <c r="AX168" s="120" t="s">
        <v>200</v>
      </c>
      <c r="AY168" s="118"/>
      <c r="AZ168" s="119"/>
      <c r="BA168" s="119"/>
      <c r="BB168" s="120"/>
      <c r="BC168" s="104" t="s">
        <v>209</v>
      </c>
      <c r="BD168" s="109">
        <v>0</v>
      </c>
      <c r="BE168" s="109">
        <v>0</v>
      </c>
      <c r="BF168" s="109">
        <v>0</v>
      </c>
      <c r="BG168" s="109">
        <v>0</v>
      </c>
      <c r="BH168" s="109">
        <v>0</v>
      </c>
      <c r="BI168" s="109">
        <v>0</v>
      </c>
      <c r="BJ168" s="109">
        <v>143</v>
      </c>
      <c r="BK168" s="109">
        <v>204</v>
      </c>
      <c r="BL168" s="121" t="s">
        <v>151</v>
      </c>
      <c r="BM168" s="113"/>
      <c r="BN168" s="122" t="s">
        <v>230</v>
      </c>
    </row>
    <row r="169" spans="1:66" ht="15">
      <c r="A169" s="106" t="s">
        <v>132</v>
      </c>
      <c r="B169" s="107">
        <v>50</v>
      </c>
      <c r="C169" s="108" t="s">
        <v>348</v>
      </c>
      <c r="D169" s="88" t="s">
        <v>349</v>
      </c>
      <c r="E169" s="145" t="s">
        <v>349</v>
      </c>
      <c r="F169" s="104" t="s">
        <v>350</v>
      </c>
      <c r="G169" s="109" t="s">
        <v>135</v>
      </c>
      <c r="H169" s="109" t="s">
        <v>136</v>
      </c>
      <c r="I169" s="110" t="s">
        <v>137</v>
      </c>
      <c r="J169" s="111" t="s">
        <v>229</v>
      </c>
      <c r="K169" s="112" t="s">
        <v>139</v>
      </c>
      <c r="L169" s="109"/>
      <c r="M169" s="109"/>
      <c r="N169" s="109"/>
      <c r="O169" s="109"/>
      <c r="P169" s="109"/>
      <c r="Q169" s="109"/>
      <c r="R169" s="109" t="s">
        <v>140</v>
      </c>
      <c r="S169" s="113" t="s">
        <v>141</v>
      </c>
      <c r="T169" s="93" t="s">
        <v>142</v>
      </c>
      <c r="U169" s="95" t="s">
        <v>351</v>
      </c>
      <c r="V169" s="109"/>
      <c r="W169" s="109"/>
      <c r="X169" s="109"/>
      <c r="Y169" s="109"/>
      <c r="Z169" s="109"/>
      <c r="AA169" s="96" t="s">
        <v>144</v>
      </c>
      <c r="AB169" s="95" t="s">
        <v>145</v>
      </c>
      <c r="AC169" s="109" t="s">
        <v>146</v>
      </c>
      <c r="AD169" s="109" t="s">
        <v>147</v>
      </c>
      <c r="AE169" s="109" t="s">
        <v>148</v>
      </c>
      <c r="AF169" s="109" t="s">
        <v>137</v>
      </c>
      <c r="AG169" s="109">
        <v>10007</v>
      </c>
      <c r="AH169" s="114">
        <v>40969</v>
      </c>
      <c r="AI169" s="115">
        <v>42063</v>
      </c>
      <c r="AJ169" s="116">
        <f t="shared" si="0"/>
        <v>0</v>
      </c>
      <c r="AK169" s="117">
        <v>0</v>
      </c>
      <c r="AL169" s="100">
        <v>600000</v>
      </c>
      <c r="AM169" s="118"/>
      <c r="AN169" s="119"/>
      <c r="AO169" s="119"/>
      <c r="AP169" s="120"/>
      <c r="AQ169" s="118"/>
      <c r="AR169" s="119"/>
      <c r="AS169" s="119"/>
      <c r="AT169" s="120"/>
      <c r="AU169" s="118"/>
      <c r="AV169" s="119"/>
      <c r="AW169" s="119"/>
      <c r="AX169" s="120"/>
      <c r="AY169" s="118"/>
      <c r="AZ169" s="119"/>
      <c r="BA169" s="119"/>
      <c r="BB169" s="120"/>
      <c r="BC169" s="104" t="s">
        <v>352</v>
      </c>
      <c r="BD169" s="109">
        <v>0</v>
      </c>
      <c r="BE169" s="109">
        <v>0</v>
      </c>
      <c r="BF169" s="109">
        <v>0</v>
      </c>
      <c r="BG169" s="109">
        <v>0</v>
      </c>
      <c r="BH169" s="109">
        <v>0</v>
      </c>
      <c r="BI169" s="109">
        <v>0</v>
      </c>
      <c r="BJ169" s="109">
        <v>0</v>
      </c>
      <c r="BK169" s="109">
        <v>0</v>
      </c>
      <c r="BL169" s="121" t="s">
        <v>353</v>
      </c>
      <c r="BM169" s="113" t="s">
        <v>354</v>
      </c>
      <c r="BN169" s="122" t="s">
        <v>355</v>
      </c>
    </row>
    <row r="170" spans="1:66" ht="15">
      <c r="A170" s="106" t="s">
        <v>132</v>
      </c>
      <c r="B170" s="107">
        <v>51</v>
      </c>
      <c r="C170" s="108" t="s">
        <v>356</v>
      </c>
      <c r="D170" s="88" t="s">
        <v>357</v>
      </c>
      <c r="E170" s="145" t="s">
        <v>357</v>
      </c>
      <c r="F170" s="104" t="s">
        <v>358</v>
      </c>
      <c r="G170" s="109" t="s">
        <v>135</v>
      </c>
      <c r="H170" s="109" t="s">
        <v>136</v>
      </c>
      <c r="I170" s="110" t="s">
        <v>137</v>
      </c>
      <c r="J170" s="111" t="s">
        <v>359</v>
      </c>
      <c r="K170" s="112" t="s">
        <v>139</v>
      </c>
      <c r="L170" s="109"/>
      <c r="M170" s="109"/>
      <c r="N170" s="109"/>
      <c r="O170" s="109"/>
      <c r="P170" s="109"/>
      <c r="Q170" s="109"/>
      <c r="R170" s="109" t="s">
        <v>140</v>
      </c>
      <c r="S170" s="113" t="s">
        <v>141</v>
      </c>
      <c r="T170" s="93" t="s">
        <v>142</v>
      </c>
      <c r="U170" s="95" t="s">
        <v>143</v>
      </c>
      <c r="V170" s="109"/>
      <c r="W170" s="109"/>
      <c r="X170" s="109"/>
      <c r="Y170" s="109"/>
      <c r="Z170" s="109"/>
      <c r="AA170" s="96" t="s">
        <v>195</v>
      </c>
      <c r="AB170" s="95" t="s">
        <v>196</v>
      </c>
      <c r="AC170" s="109" t="s">
        <v>197</v>
      </c>
      <c r="AD170" s="109" t="s">
        <v>198</v>
      </c>
      <c r="AE170" s="109" t="s">
        <v>148</v>
      </c>
      <c r="AF170" s="109" t="s">
        <v>137</v>
      </c>
      <c r="AG170" s="109">
        <v>12234</v>
      </c>
      <c r="AH170" s="114">
        <v>40969</v>
      </c>
      <c r="AI170" s="115">
        <v>42063</v>
      </c>
      <c r="AJ170" s="116">
        <f t="shared" si="0"/>
        <v>547589</v>
      </c>
      <c r="AK170" s="117">
        <v>572365</v>
      </c>
      <c r="AL170" s="100">
        <v>27635</v>
      </c>
      <c r="AM170" s="118">
        <v>355542</v>
      </c>
      <c r="AN170" s="119">
        <v>41334</v>
      </c>
      <c r="AO170" s="119">
        <v>41698</v>
      </c>
      <c r="AP170" s="120" t="s">
        <v>149</v>
      </c>
      <c r="AQ170" s="118">
        <v>192047</v>
      </c>
      <c r="AR170" s="119">
        <v>40969</v>
      </c>
      <c r="AS170" s="119">
        <v>41333</v>
      </c>
      <c r="AT170" s="120" t="s">
        <v>200</v>
      </c>
      <c r="AU170" s="118"/>
      <c r="AV170" s="119"/>
      <c r="AW170" s="119"/>
      <c r="AX170" s="120"/>
      <c r="AY170" s="118"/>
      <c r="AZ170" s="119"/>
      <c r="BA170" s="119"/>
      <c r="BB170" s="120"/>
      <c r="BC170" s="104" t="s">
        <v>313</v>
      </c>
      <c r="BD170" s="109">
        <v>0</v>
      </c>
      <c r="BE170" s="109">
        <v>0</v>
      </c>
      <c r="BF170" s="109">
        <v>0</v>
      </c>
      <c r="BG170" s="109">
        <v>0</v>
      </c>
      <c r="BH170" s="109">
        <v>0</v>
      </c>
      <c r="BI170" s="109">
        <v>0</v>
      </c>
      <c r="BJ170" s="109">
        <v>0</v>
      </c>
      <c r="BK170" s="109">
        <v>140</v>
      </c>
      <c r="BL170" s="121" t="s">
        <v>151</v>
      </c>
      <c r="BM170" s="113"/>
      <c r="BN170" s="122" t="s">
        <v>360</v>
      </c>
    </row>
    <row r="171" spans="1:66" ht="15">
      <c r="A171" s="106" t="s">
        <v>132</v>
      </c>
      <c r="B171" s="107">
        <v>52</v>
      </c>
      <c r="C171" s="108" t="s">
        <v>361</v>
      </c>
      <c r="D171" s="88" t="s">
        <v>362</v>
      </c>
      <c r="E171" s="145" t="s">
        <v>362</v>
      </c>
      <c r="F171" s="104" t="s">
        <v>363</v>
      </c>
      <c r="G171" s="109" t="s">
        <v>135</v>
      </c>
      <c r="H171" s="109" t="s">
        <v>136</v>
      </c>
      <c r="I171" s="110" t="s">
        <v>137</v>
      </c>
      <c r="J171" s="111" t="s">
        <v>364</v>
      </c>
      <c r="K171" s="112" t="s">
        <v>139</v>
      </c>
      <c r="L171" s="109"/>
      <c r="M171" s="109"/>
      <c r="N171" s="109"/>
      <c r="O171" s="109"/>
      <c r="P171" s="109"/>
      <c r="Q171" s="109"/>
      <c r="R171" s="109" t="s">
        <v>140</v>
      </c>
      <c r="S171" s="113" t="s">
        <v>141</v>
      </c>
      <c r="T171" s="93" t="s">
        <v>205</v>
      </c>
      <c r="U171" s="95" t="s">
        <v>234</v>
      </c>
      <c r="V171" s="109" t="s">
        <v>235</v>
      </c>
      <c r="W171" s="109"/>
      <c r="X171" s="109" t="s">
        <v>236</v>
      </c>
      <c r="Y171" s="109" t="s">
        <v>137</v>
      </c>
      <c r="Z171" s="109">
        <v>11212</v>
      </c>
      <c r="AA171" s="96" t="s">
        <v>269</v>
      </c>
      <c r="AB171" s="95" t="s">
        <v>270</v>
      </c>
      <c r="AC171" s="109" t="s">
        <v>271</v>
      </c>
      <c r="AD171" s="109" t="s">
        <v>272</v>
      </c>
      <c r="AE171" s="109" t="s">
        <v>199</v>
      </c>
      <c r="AF171" s="109" t="s">
        <v>137</v>
      </c>
      <c r="AG171" s="109">
        <v>12207</v>
      </c>
      <c r="AH171" s="114">
        <v>40969</v>
      </c>
      <c r="AI171" s="115">
        <v>42063</v>
      </c>
      <c r="AJ171" s="116">
        <f t="shared" si="0"/>
        <v>329299</v>
      </c>
      <c r="AK171" s="117">
        <v>301284</v>
      </c>
      <c r="AL171" s="100">
        <v>298716</v>
      </c>
      <c r="AM171" s="118">
        <v>280145</v>
      </c>
      <c r="AN171" s="119">
        <v>41518</v>
      </c>
      <c r="AO171" s="119">
        <v>41882</v>
      </c>
      <c r="AP171" s="120" t="s">
        <v>149</v>
      </c>
      <c r="AQ171" s="118">
        <v>49154</v>
      </c>
      <c r="AR171" s="119">
        <v>40969</v>
      </c>
      <c r="AS171" s="119">
        <v>41333</v>
      </c>
      <c r="AT171" s="120" t="s">
        <v>200</v>
      </c>
      <c r="AU171" s="118"/>
      <c r="AV171" s="119"/>
      <c r="AW171" s="119"/>
      <c r="AX171" s="120"/>
      <c r="AY171" s="118"/>
      <c r="AZ171" s="119"/>
      <c r="BA171" s="119"/>
      <c r="BB171" s="120"/>
      <c r="BC171" s="104" t="s">
        <v>313</v>
      </c>
      <c r="BD171" s="109">
        <v>0</v>
      </c>
      <c r="BE171" s="109">
        <v>0</v>
      </c>
      <c r="BF171" s="109">
        <v>0</v>
      </c>
      <c r="BG171" s="109">
        <v>0</v>
      </c>
      <c r="BH171" s="109">
        <v>0</v>
      </c>
      <c r="BI171" s="109">
        <v>0</v>
      </c>
      <c r="BJ171" s="109">
        <v>0</v>
      </c>
      <c r="BK171" s="109">
        <v>213</v>
      </c>
      <c r="BL171" s="121" t="s">
        <v>151</v>
      </c>
      <c r="BM171" s="113"/>
      <c r="BN171" s="122" t="s">
        <v>365</v>
      </c>
    </row>
    <row r="172" spans="1:66" ht="15">
      <c r="A172" s="106" t="s">
        <v>132</v>
      </c>
      <c r="B172" s="107">
        <v>53</v>
      </c>
      <c r="C172" s="108" t="s">
        <v>366</v>
      </c>
      <c r="D172" s="88" t="s">
        <v>349</v>
      </c>
      <c r="E172" s="145" t="s">
        <v>349</v>
      </c>
      <c r="F172" s="104" t="s">
        <v>367</v>
      </c>
      <c r="G172" s="109" t="s">
        <v>135</v>
      </c>
      <c r="H172" s="109" t="s">
        <v>156</v>
      </c>
      <c r="I172" s="110" t="s">
        <v>137</v>
      </c>
      <c r="J172" s="111" t="s">
        <v>336</v>
      </c>
      <c r="K172" s="112" t="s">
        <v>139</v>
      </c>
      <c r="L172" s="109"/>
      <c r="M172" s="109"/>
      <c r="N172" s="109"/>
      <c r="O172" s="109"/>
      <c r="P172" s="109"/>
      <c r="Q172" s="109"/>
      <c r="R172" s="109" t="s">
        <v>140</v>
      </c>
      <c r="S172" s="113" t="s">
        <v>141</v>
      </c>
      <c r="T172" s="93" t="s">
        <v>142</v>
      </c>
      <c r="U172" s="95" t="s">
        <v>143</v>
      </c>
      <c r="V172" s="109"/>
      <c r="W172" s="109"/>
      <c r="X172" s="109"/>
      <c r="Y172" s="109"/>
      <c r="Z172" s="109"/>
      <c r="AA172" s="96" t="s">
        <v>269</v>
      </c>
      <c r="AB172" s="95" t="s">
        <v>270</v>
      </c>
      <c r="AC172" s="109" t="s">
        <v>271</v>
      </c>
      <c r="AD172" s="109" t="s">
        <v>272</v>
      </c>
      <c r="AE172" s="109" t="s">
        <v>199</v>
      </c>
      <c r="AF172" s="109" t="s">
        <v>137</v>
      </c>
      <c r="AG172" s="109">
        <v>12207</v>
      </c>
      <c r="AH172" s="114">
        <v>40969</v>
      </c>
      <c r="AI172" s="115">
        <v>42063</v>
      </c>
      <c r="AJ172" s="116">
        <f t="shared" si="0"/>
        <v>311251</v>
      </c>
      <c r="AK172" s="117">
        <v>240922</v>
      </c>
      <c r="AL172" s="100">
        <v>359078</v>
      </c>
      <c r="AM172" s="118">
        <v>181041</v>
      </c>
      <c r="AN172" s="119">
        <v>41456</v>
      </c>
      <c r="AO172" s="119">
        <v>41698</v>
      </c>
      <c r="AP172" s="120" t="s">
        <v>149</v>
      </c>
      <c r="AQ172" s="118">
        <v>130210</v>
      </c>
      <c r="AR172" s="119">
        <v>40969</v>
      </c>
      <c r="AS172" s="119">
        <v>41333</v>
      </c>
      <c r="AT172" s="120" t="s">
        <v>200</v>
      </c>
      <c r="AU172" s="118"/>
      <c r="AV172" s="119"/>
      <c r="AW172" s="119"/>
      <c r="AX172" s="120"/>
      <c r="AY172" s="118"/>
      <c r="AZ172" s="119"/>
      <c r="BA172" s="119"/>
      <c r="BB172" s="120"/>
      <c r="BC172" s="104" t="s">
        <v>352</v>
      </c>
      <c r="BD172" s="109">
        <v>0</v>
      </c>
      <c r="BE172" s="109">
        <v>0</v>
      </c>
      <c r="BF172" s="109">
        <v>0</v>
      </c>
      <c r="BG172" s="109">
        <v>0</v>
      </c>
      <c r="BH172" s="109">
        <v>0</v>
      </c>
      <c r="BI172" s="109">
        <v>0</v>
      </c>
      <c r="BJ172" s="109">
        <v>0</v>
      </c>
      <c r="BK172" s="109">
        <v>0</v>
      </c>
      <c r="BL172" s="121" t="s">
        <v>353</v>
      </c>
      <c r="BM172" s="113" t="s">
        <v>368</v>
      </c>
      <c r="BN172" s="122" t="s">
        <v>369</v>
      </c>
    </row>
    <row r="173" spans="1:66" ht="15">
      <c r="A173" s="106" t="s">
        <v>132</v>
      </c>
      <c r="B173" s="107">
        <v>54</v>
      </c>
      <c r="C173" s="108" t="s">
        <v>370</v>
      </c>
      <c r="D173" s="88">
        <v>360102806237</v>
      </c>
      <c r="E173" s="89">
        <v>360102806237</v>
      </c>
      <c r="F173" s="104" t="s">
        <v>371</v>
      </c>
      <c r="G173" s="109" t="s">
        <v>135</v>
      </c>
      <c r="H173" s="109" t="s">
        <v>136</v>
      </c>
      <c r="I173" s="110" t="s">
        <v>137</v>
      </c>
      <c r="J173" s="111" t="s">
        <v>284</v>
      </c>
      <c r="K173" s="112" t="s">
        <v>139</v>
      </c>
      <c r="L173" s="109"/>
      <c r="M173" s="109"/>
      <c r="N173" s="109"/>
      <c r="O173" s="109"/>
      <c r="P173" s="109"/>
      <c r="Q173" s="109"/>
      <c r="R173" s="109" t="s">
        <v>140</v>
      </c>
      <c r="S173" s="113" t="s">
        <v>141</v>
      </c>
      <c r="T173" s="93" t="s">
        <v>205</v>
      </c>
      <c r="U173" s="95" t="s">
        <v>372</v>
      </c>
      <c r="V173" s="109" t="s">
        <v>373</v>
      </c>
      <c r="W173" s="109"/>
      <c r="X173" s="109" t="s">
        <v>236</v>
      </c>
      <c r="Y173" s="109" t="s">
        <v>137</v>
      </c>
      <c r="Z173" s="109">
        <v>11216</v>
      </c>
      <c r="AA173" s="96" t="s">
        <v>269</v>
      </c>
      <c r="AB173" s="95" t="s">
        <v>270</v>
      </c>
      <c r="AC173" s="109" t="s">
        <v>271</v>
      </c>
      <c r="AD173" s="109" t="s">
        <v>272</v>
      </c>
      <c r="AE173" s="109" t="s">
        <v>199</v>
      </c>
      <c r="AF173" s="109" t="s">
        <v>137</v>
      </c>
      <c r="AG173" s="109">
        <v>12207</v>
      </c>
      <c r="AH173" s="114">
        <v>40071</v>
      </c>
      <c r="AI173" s="115">
        <v>41121</v>
      </c>
      <c r="AJ173" s="116">
        <f t="shared" si="0"/>
        <v>200000</v>
      </c>
      <c r="AK173" s="117">
        <v>40000</v>
      </c>
      <c r="AL173" s="100">
        <v>160000</v>
      </c>
      <c r="AM173" s="118"/>
      <c r="AN173" s="119"/>
      <c r="AO173" s="119"/>
      <c r="AP173" s="120"/>
      <c r="AQ173" s="118"/>
      <c r="AR173" s="119"/>
      <c r="AS173" s="119"/>
      <c r="AT173" s="120"/>
      <c r="AU173" s="118">
        <v>200000</v>
      </c>
      <c r="AV173" s="119">
        <v>40756</v>
      </c>
      <c r="AW173" s="119">
        <v>41121</v>
      </c>
      <c r="AX173" s="120" t="s">
        <v>200</v>
      </c>
      <c r="AY173" s="118"/>
      <c r="AZ173" s="119"/>
      <c r="BA173" s="119"/>
      <c r="BB173" s="120"/>
      <c r="BC173" s="104" t="s">
        <v>150</v>
      </c>
      <c r="BD173" s="109">
        <v>0</v>
      </c>
      <c r="BE173" s="109">
        <v>0</v>
      </c>
      <c r="BF173" s="109">
        <v>0</v>
      </c>
      <c r="BG173" s="109">
        <v>0</v>
      </c>
      <c r="BH173" s="109">
        <v>174</v>
      </c>
      <c r="BI173" s="109">
        <v>248</v>
      </c>
      <c r="BJ173" s="109">
        <v>343</v>
      </c>
      <c r="BK173" s="109">
        <v>430</v>
      </c>
      <c r="BL173" s="121" t="s">
        <v>151</v>
      </c>
      <c r="BM173" s="113" t="s">
        <v>374</v>
      </c>
      <c r="BN173" s="122"/>
    </row>
    <row r="174" spans="1:66" ht="15">
      <c r="A174" s="106" t="s">
        <v>132</v>
      </c>
      <c r="B174" s="107">
        <v>55</v>
      </c>
      <c r="C174" s="108" t="s">
        <v>375</v>
      </c>
      <c r="D174" s="88">
        <v>360102006227</v>
      </c>
      <c r="E174" s="89">
        <v>360102006227</v>
      </c>
      <c r="F174" s="104" t="s">
        <v>376</v>
      </c>
      <c r="G174" s="109" t="s">
        <v>135</v>
      </c>
      <c r="H174" s="109" t="s">
        <v>377</v>
      </c>
      <c r="I174" s="110" t="s">
        <v>137</v>
      </c>
      <c r="J174" s="111" t="s">
        <v>378</v>
      </c>
      <c r="K174" s="112" t="s">
        <v>139</v>
      </c>
      <c r="L174" s="109"/>
      <c r="M174" s="109"/>
      <c r="N174" s="109"/>
      <c r="O174" s="109"/>
      <c r="P174" s="109"/>
      <c r="Q174" s="109"/>
      <c r="R174" s="109" t="s">
        <v>140</v>
      </c>
      <c r="S174" s="113" t="s">
        <v>141</v>
      </c>
      <c r="T174" s="93" t="s">
        <v>142</v>
      </c>
      <c r="U174" s="95" t="s">
        <v>143</v>
      </c>
      <c r="V174" s="109"/>
      <c r="W174" s="109"/>
      <c r="X174" s="109"/>
      <c r="Y174" s="109"/>
      <c r="Z174" s="109"/>
      <c r="AA174" s="96" t="s">
        <v>269</v>
      </c>
      <c r="AB174" s="95" t="s">
        <v>270</v>
      </c>
      <c r="AC174" s="109" t="s">
        <v>271</v>
      </c>
      <c r="AD174" s="109" t="s">
        <v>272</v>
      </c>
      <c r="AE174" s="109" t="s">
        <v>199</v>
      </c>
      <c r="AF174" s="109" t="s">
        <v>137</v>
      </c>
      <c r="AG174" s="109">
        <v>12207</v>
      </c>
      <c r="AH174" s="114">
        <v>40309</v>
      </c>
      <c r="AI174" s="115">
        <v>41121</v>
      </c>
      <c r="AJ174" s="116">
        <f t="shared" si="0"/>
        <v>198998</v>
      </c>
      <c r="AK174" s="117">
        <v>198998</v>
      </c>
      <c r="AL174" s="100">
        <v>1001</v>
      </c>
      <c r="AM174" s="118"/>
      <c r="AN174" s="119"/>
      <c r="AO174" s="119"/>
      <c r="AP174" s="120"/>
      <c r="AQ174" s="118"/>
      <c r="AR174" s="119"/>
      <c r="AS174" s="119"/>
      <c r="AT174" s="120"/>
      <c r="AU174" s="118">
        <v>198998</v>
      </c>
      <c r="AV174" s="119">
        <v>40756</v>
      </c>
      <c r="AW174" s="119">
        <v>41121</v>
      </c>
      <c r="AX174" s="120" t="s">
        <v>149</v>
      </c>
      <c r="AY174" s="118"/>
      <c r="AZ174" s="119"/>
      <c r="BA174" s="119"/>
      <c r="BB174" s="120"/>
      <c r="BC174" s="104" t="s">
        <v>150</v>
      </c>
      <c r="BD174" s="109">
        <v>0</v>
      </c>
      <c r="BE174" s="109">
        <v>0</v>
      </c>
      <c r="BF174" s="109">
        <v>0</v>
      </c>
      <c r="BG174" s="109">
        <v>0</v>
      </c>
      <c r="BH174" s="109">
        <v>50</v>
      </c>
      <c r="BI174" s="109">
        <v>101</v>
      </c>
      <c r="BJ174" s="109">
        <v>151</v>
      </c>
      <c r="BK174" s="109">
        <v>214</v>
      </c>
      <c r="BL174" s="121" t="s">
        <v>151</v>
      </c>
      <c r="BM174" s="113" t="s">
        <v>374</v>
      </c>
      <c r="BN174" s="122" t="s">
        <v>379</v>
      </c>
    </row>
    <row r="175" spans="1:66" ht="15">
      <c r="A175" s="106" t="s">
        <v>132</v>
      </c>
      <c r="B175" s="107">
        <v>56</v>
      </c>
      <c r="C175" s="108" t="s">
        <v>380</v>
      </c>
      <c r="D175" s="88">
        <v>360102106231</v>
      </c>
      <c r="E175" s="89">
        <v>360102106231</v>
      </c>
      <c r="F175" s="104" t="s">
        <v>376</v>
      </c>
      <c r="G175" s="109" t="s">
        <v>135</v>
      </c>
      <c r="H175" s="109" t="s">
        <v>377</v>
      </c>
      <c r="I175" s="110" t="s">
        <v>137</v>
      </c>
      <c r="J175" s="111" t="s">
        <v>378</v>
      </c>
      <c r="K175" s="112" t="s">
        <v>139</v>
      </c>
      <c r="L175" s="109"/>
      <c r="M175" s="109"/>
      <c r="N175" s="109"/>
      <c r="O175" s="109"/>
      <c r="P175" s="109"/>
      <c r="Q175" s="109"/>
      <c r="R175" s="109" t="s">
        <v>140</v>
      </c>
      <c r="S175" s="113" t="s">
        <v>141</v>
      </c>
      <c r="T175" s="93" t="s">
        <v>142</v>
      </c>
      <c r="U175" s="95" t="s">
        <v>143</v>
      </c>
      <c r="V175" s="109"/>
      <c r="W175" s="109"/>
      <c r="X175" s="109"/>
      <c r="Y175" s="109"/>
      <c r="Z175" s="109"/>
      <c r="AA175" s="96" t="s">
        <v>269</v>
      </c>
      <c r="AB175" s="95" t="s">
        <v>270</v>
      </c>
      <c r="AC175" s="109" t="s">
        <v>271</v>
      </c>
      <c r="AD175" s="109" t="s">
        <v>272</v>
      </c>
      <c r="AE175" s="109" t="s">
        <v>199</v>
      </c>
      <c r="AF175" s="109" t="s">
        <v>137</v>
      </c>
      <c r="AG175" s="109">
        <v>12207</v>
      </c>
      <c r="AH175" s="114">
        <v>40309</v>
      </c>
      <c r="AI175" s="115">
        <v>41121</v>
      </c>
      <c r="AJ175" s="116">
        <f t="shared" si="0"/>
        <v>200000</v>
      </c>
      <c r="AK175" s="117">
        <v>199647</v>
      </c>
      <c r="AL175" s="100">
        <v>37502</v>
      </c>
      <c r="AM175" s="118"/>
      <c r="AN175" s="119"/>
      <c r="AO175" s="119"/>
      <c r="AP175" s="120"/>
      <c r="AQ175" s="118"/>
      <c r="AR175" s="119"/>
      <c r="AS175" s="119"/>
      <c r="AT175" s="120"/>
      <c r="AU175" s="118">
        <v>200000</v>
      </c>
      <c r="AV175" s="119">
        <v>40756</v>
      </c>
      <c r="AW175" s="119">
        <v>41121</v>
      </c>
      <c r="AX175" s="120" t="s">
        <v>149</v>
      </c>
      <c r="AY175" s="118"/>
      <c r="AZ175" s="119"/>
      <c r="BA175" s="119"/>
      <c r="BB175" s="120"/>
      <c r="BC175" s="104" t="s">
        <v>150</v>
      </c>
      <c r="BD175" s="109">
        <v>0</v>
      </c>
      <c r="BE175" s="109">
        <v>0</v>
      </c>
      <c r="BF175" s="109">
        <v>0</v>
      </c>
      <c r="BG175" s="109">
        <v>0</v>
      </c>
      <c r="BH175" s="109">
        <v>42</v>
      </c>
      <c r="BI175" s="109">
        <v>108</v>
      </c>
      <c r="BJ175" s="109">
        <v>158</v>
      </c>
      <c r="BK175" s="109">
        <v>220</v>
      </c>
      <c r="BL175" s="121" t="s">
        <v>151</v>
      </c>
      <c r="BM175" s="113" t="s">
        <v>374</v>
      </c>
      <c r="BN175" s="122" t="s">
        <v>381</v>
      </c>
    </row>
    <row r="176" spans="1:66" ht="15">
      <c r="A176" s="106" t="s">
        <v>132</v>
      </c>
      <c r="B176" s="107">
        <v>57</v>
      </c>
      <c r="C176" s="108" t="s">
        <v>382</v>
      </c>
      <c r="D176" s="88">
        <v>360101506206</v>
      </c>
      <c r="E176" s="89">
        <v>360101506206</v>
      </c>
      <c r="F176" s="104" t="s">
        <v>383</v>
      </c>
      <c r="G176" s="109" t="s">
        <v>135</v>
      </c>
      <c r="H176" s="109" t="s">
        <v>136</v>
      </c>
      <c r="I176" s="110" t="s">
        <v>137</v>
      </c>
      <c r="J176" s="111" t="s">
        <v>384</v>
      </c>
      <c r="K176" s="112" t="s">
        <v>139</v>
      </c>
      <c r="L176" s="109"/>
      <c r="M176" s="109"/>
      <c r="N176" s="109"/>
      <c r="O176" s="109"/>
      <c r="P176" s="109"/>
      <c r="Q176" s="109"/>
      <c r="R176" s="109" t="s">
        <v>140</v>
      </c>
      <c r="S176" s="113" t="s">
        <v>141</v>
      </c>
      <c r="T176" s="93" t="s">
        <v>142</v>
      </c>
      <c r="U176" s="95" t="s">
        <v>143</v>
      </c>
      <c r="V176" s="109"/>
      <c r="W176" s="109"/>
      <c r="X176" s="109"/>
      <c r="Y176" s="109"/>
      <c r="Z176" s="109"/>
      <c r="AA176" s="96" t="s">
        <v>269</v>
      </c>
      <c r="AB176" s="95" t="s">
        <v>270</v>
      </c>
      <c r="AC176" s="109" t="s">
        <v>271</v>
      </c>
      <c r="AD176" s="109" t="s">
        <v>272</v>
      </c>
      <c r="AE176" s="109" t="s">
        <v>199</v>
      </c>
      <c r="AF176" s="109" t="s">
        <v>137</v>
      </c>
      <c r="AG176" s="109">
        <v>12207</v>
      </c>
      <c r="AH176" s="114">
        <v>40309</v>
      </c>
      <c r="AI176" s="115">
        <v>41121</v>
      </c>
      <c r="AJ176" s="116">
        <f t="shared" si="0"/>
        <v>200000</v>
      </c>
      <c r="AK176" s="117">
        <v>200000</v>
      </c>
      <c r="AL176" s="100">
        <v>0</v>
      </c>
      <c r="AM176" s="118"/>
      <c r="AN176" s="119"/>
      <c r="AO176" s="119"/>
      <c r="AP176" s="120"/>
      <c r="AQ176" s="118"/>
      <c r="AR176" s="119"/>
      <c r="AS176" s="119"/>
      <c r="AT176" s="120"/>
      <c r="AU176" s="118">
        <v>200000</v>
      </c>
      <c r="AV176" s="119">
        <v>40756</v>
      </c>
      <c r="AW176" s="119">
        <v>41121</v>
      </c>
      <c r="AX176" s="120" t="s">
        <v>149</v>
      </c>
      <c r="AY176" s="118"/>
      <c r="AZ176" s="119"/>
      <c r="BA176" s="119"/>
      <c r="BB176" s="120"/>
      <c r="BC176" s="104" t="s">
        <v>150</v>
      </c>
      <c r="BD176" s="109">
        <v>0</v>
      </c>
      <c r="BE176" s="109">
        <v>0</v>
      </c>
      <c r="BF176" s="109">
        <v>0</v>
      </c>
      <c r="BG176" s="109">
        <v>0</v>
      </c>
      <c r="BH176" s="109">
        <v>193</v>
      </c>
      <c r="BI176" s="109">
        <v>245</v>
      </c>
      <c r="BJ176" s="109">
        <v>403</v>
      </c>
      <c r="BK176" s="109">
        <v>501</v>
      </c>
      <c r="BL176" s="121" t="s">
        <v>151</v>
      </c>
      <c r="BM176" s="113" t="s">
        <v>374</v>
      </c>
      <c r="BN176" s="122"/>
    </row>
    <row r="177" spans="1:66" ht="15">
      <c r="A177" s="106" t="s">
        <v>132</v>
      </c>
      <c r="B177" s="107">
        <v>58</v>
      </c>
      <c r="C177" s="108" t="s">
        <v>385</v>
      </c>
      <c r="D177" s="88">
        <v>360103306240</v>
      </c>
      <c r="E177" s="89">
        <v>360103306240</v>
      </c>
      <c r="F177" s="104" t="s">
        <v>386</v>
      </c>
      <c r="G177" s="109" t="s">
        <v>135</v>
      </c>
      <c r="H177" s="109" t="s">
        <v>136</v>
      </c>
      <c r="I177" s="110" t="s">
        <v>137</v>
      </c>
      <c r="J177" s="111" t="s">
        <v>326</v>
      </c>
      <c r="K177" s="112" t="s">
        <v>139</v>
      </c>
      <c r="L177" s="109"/>
      <c r="M177" s="109"/>
      <c r="N177" s="109"/>
      <c r="O177" s="109"/>
      <c r="P177" s="109"/>
      <c r="Q177" s="109"/>
      <c r="R177" s="109" t="s">
        <v>140</v>
      </c>
      <c r="S177" s="113" t="s">
        <v>141</v>
      </c>
      <c r="T177" s="93" t="s">
        <v>205</v>
      </c>
      <c r="U177" s="95" t="s">
        <v>387</v>
      </c>
      <c r="V177" s="109" t="s">
        <v>388</v>
      </c>
      <c r="W177" s="109" t="s">
        <v>389</v>
      </c>
      <c r="X177" s="109" t="s">
        <v>148</v>
      </c>
      <c r="Y177" s="109" t="s">
        <v>137</v>
      </c>
      <c r="Z177" s="109">
        <v>10003</v>
      </c>
      <c r="AA177" s="96" t="s">
        <v>269</v>
      </c>
      <c r="AB177" s="95" t="s">
        <v>270</v>
      </c>
      <c r="AC177" s="109" t="s">
        <v>271</v>
      </c>
      <c r="AD177" s="109" t="s">
        <v>272</v>
      </c>
      <c r="AE177" s="109" t="s">
        <v>199</v>
      </c>
      <c r="AF177" s="109" t="s">
        <v>137</v>
      </c>
      <c r="AG177" s="109">
        <v>12207</v>
      </c>
      <c r="AH177" s="114">
        <v>40309</v>
      </c>
      <c r="AI177" s="115">
        <v>41121</v>
      </c>
      <c r="AJ177" s="116">
        <f t="shared" si="0"/>
        <v>221381</v>
      </c>
      <c r="AK177" s="117">
        <v>221381</v>
      </c>
      <c r="AL177" s="100">
        <v>3069</v>
      </c>
      <c r="AM177" s="118"/>
      <c r="AN177" s="119"/>
      <c r="AO177" s="119"/>
      <c r="AP177" s="120"/>
      <c r="AQ177" s="118"/>
      <c r="AR177" s="119"/>
      <c r="AS177" s="119"/>
      <c r="AT177" s="120"/>
      <c r="AU177" s="118">
        <v>221381</v>
      </c>
      <c r="AV177" s="119">
        <v>40756</v>
      </c>
      <c r="AW177" s="119">
        <v>41121</v>
      </c>
      <c r="AX177" s="120" t="s">
        <v>149</v>
      </c>
      <c r="AY177" s="118"/>
      <c r="AZ177" s="119"/>
      <c r="BA177" s="119"/>
      <c r="BB177" s="120"/>
      <c r="BC177" s="104" t="s">
        <v>150</v>
      </c>
      <c r="BD177" s="109">
        <v>0</v>
      </c>
      <c r="BE177" s="109">
        <v>0</v>
      </c>
      <c r="BF177" s="109">
        <v>0</v>
      </c>
      <c r="BG177" s="109">
        <v>0</v>
      </c>
      <c r="BH177" s="109">
        <v>80</v>
      </c>
      <c r="BI177" s="109">
        <v>140</v>
      </c>
      <c r="BJ177" s="109">
        <v>214</v>
      </c>
      <c r="BK177" s="109">
        <v>280</v>
      </c>
      <c r="BL177" s="121" t="s">
        <v>151</v>
      </c>
      <c r="BM177" s="113" t="s">
        <v>374</v>
      </c>
      <c r="BN177" s="122"/>
    </row>
    <row r="178" spans="1:66" ht="15">
      <c r="A178" s="106" t="s">
        <v>132</v>
      </c>
      <c r="B178" s="107">
        <v>59</v>
      </c>
      <c r="C178" s="108" t="s">
        <v>390</v>
      </c>
      <c r="D178" s="88">
        <v>360104206252</v>
      </c>
      <c r="E178" s="89">
        <v>360104206252</v>
      </c>
      <c r="F178" s="104" t="s">
        <v>391</v>
      </c>
      <c r="G178" s="109" t="s">
        <v>135</v>
      </c>
      <c r="H178" s="109" t="s">
        <v>161</v>
      </c>
      <c r="I178" s="110" t="s">
        <v>137</v>
      </c>
      <c r="J178" s="111" t="s">
        <v>187</v>
      </c>
      <c r="K178" s="112" t="s">
        <v>139</v>
      </c>
      <c r="L178" s="109"/>
      <c r="M178" s="109"/>
      <c r="N178" s="109"/>
      <c r="O178" s="109"/>
      <c r="P178" s="109"/>
      <c r="Q178" s="109"/>
      <c r="R178" s="109" t="s">
        <v>140</v>
      </c>
      <c r="S178" s="113" t="s">
        <v>141</v>
      </c>
      <c r="T178" s="93" t="s">
        <v>142</v>
      </c>
      <c r="U178" s="95" t="s">
        <v>143</v>
      </c>
      <c r="V178" s="109"/>
      <c r="W178" s="109"/>
      <c r="X178" s="109"/>
      <c r="Y178" s="109"/>
      <c r="Z178" s="109"/>
      <c r="AA178" s="96" t="s">
        <v>269</v>
      </c>
      <c r="AB178" s="95" t="s">
        <v>270</v>
      </c>
      <c r="AC178" s="109" t="s">
        <v>271</v>
      </c>
      <c r="AD178" s="109" t="s">
        <v>272</v>
      </c>
      <c r="AE178" s="109" t="s">
        <v>199</v>
      </c>
      <c r="AF178" s="109" t="s">
        <v>137</v>
      </c>
      <c r="AG178" s="109">
        <v>12207</v>
      </c>
      <c r="AH178" s="114">
        <v>40309</v>
      </c>
      <c r="AI178" s="115">
        <v>41404</v>
      </c>
      <c r="AJ178" s="116">
        <f t="shared" si="0"/>
        <v>380550</v>
      </c>
      <c r="AK178" s="117">
        <v>380550</v>
      </c>
      <c r="AL178" s="100">
        <v>0</v>
      </c>
      <c r="AM178" s="118"/>
      <c r="AN178" s="119"/>
      <c r="AO178" s="119"/>
      <c r="AP178" s="120"/>
      <c r="AQ178" s="118">
        <v>190275</v>
      </c>
      <c r="AR178" s="119">
        <v>41122</v>
      </c>
      <c r="AS178" s="119">
        <v>41404</v>
      </c>
      <c r="AT178" s="120" t="s">
        <v>149</v>
      </c>
      <c r="AU178" s="118">
        <v>190275</v>
      </c>
      <c r="AV178" s="119">
        <v>40756</v>
      </c>
      <c r="AW178" s="119">
        <v>41121</v>
      </c>
      <c r="AX178" s="120" t="s">
        <v>149</v>
      </c>
      <c r="AY178" s="118"/>
      <c r="AZ178" s="119"/>
      <c r="BA178" s="119"/>
      <c r="BB178" s="120"/>
      <c r="BC178" s="104" t="s">
        <v>179</v>
      </c>
      <c r="BD178" s="109">
        <v>0</v>
      </c>
      <c r="BE178" s="109">
        <v>0</v>
      </c>
      <c r="BF178" s="109">
        <v>0</v>
      </c>
      <c r="BG178" s="109">
        <v>0</v>
      </c>
      <c r="BH178" s="109">
        <v>0</v>
      </c>
      <c r="BI178" s="109">
        <v>108</v>
      </c>
      <c r="BJ178" s="109">
        <v>169</v>
      </c>
      <c r="BK178" s="109">
        <v>217</v>
      </c>
      <c r="BL178" s="121" t="s">
        <v>151</v>
      </c>
      <c r="BM178" s="113" t="s">
        <v>374</v>
      </c>
      <c r="BN178" s="122" t="s">
        <v>392</v>
      </c>
    </row>
    <row r="179" spans="1:66" ht="15">
      <c r="A179" s="106" t="s">
        <v>132</v>
      </c>
      <c r="B179" s="107">
        <v>60</v>
      </c>
      <c r="C179" s="108" t="s">
        <v>393</v>
      </c>
      <c r="D179" s="88">
        <v>360105206271</v>
      </c>
      <c r="E179" s="89">
        <v>360105206271</v>
      </c>
      <c r="F179" s="104" t="s">
        <v>394</v>
      </c>
      <c r="G179" s="109" t="s">
        <v>135</v>
      </c>
      <c r="H179" s="109" t="s">
        <v>136</v>
      </c>
      <c r="I179" s="110" t="s">
        <v>137</v>
      </c>
      <c r="J179" s="111" t="s">
        <v>364</v>
      </c>
      <c r="K179" s="112" t="s">
        <v>139</v>
      </c>
      <c r="L179" s="109"/>
      <c r="M179" s="109"/>
      <c r="N179" s="109"/>
      <c r="O179" s="109"/>
      <c r="P179" s="109"/>
      <c r="Q179" s="109"/>
      <c r="R179" s="109" t="s">
        <v>140</v>
      </c>
      <c r="S179" s="113" t="s">
        <v>141</v>
      </c>
      <c r="T179" s="93" t="s">
        <v>205</v>
      </c>
      <c r="U179" s="95" t="s">
        <v>327</v>
      </c>
      <c r="V179" s="109" t="s">
        <v>328</v>
      </c>
      <c r="W179" s="109"/>
      <c r="X179" s="109" t="s">
        <v>236</v>
      </c>
      <c r="Y179" s="109" t="s">
        <v>137</v>
      </c>
      <c r="Z179" s="109">
        <v>11201</v>
      </c>
      <c r="AA179" s="96" t="s">
        <v>269</v>
      </c>
      <c r="AB179" s="95" t="s">
        <v>270</v>
      </c>
      <c r="AC179" s="109" t="s">
        <v>271</v>
      </c>
      <c r="AD179" s="109" t="s">
        <v>272</v>
      </c>
      <c r="AE179" s="109" t="s">
        <v>199</v>
      </c>
      <c r="AF179" s="109" t="s">
        <v>137</v>
      </c>
      <c r="AG179" s="109">
        <v>12207</v>
      </c>
      <c r="AH179" s="114">
        <v>40309</v>
      </c>
      <c r="AI179" s="115">
        <v>41404</v>
      </c>
      <c r="AJ179" s="116">
        <f t="shared" si="0"/>
        <v>400000</v>
      </c>
      <c r="AK179" s="117">
        <v>400000</v>
      </c>
      <c r="AL179" s="100">
        <v>0</v>
      </c>
      <c r="AM179" s="118"/>
      <c r="AN179" s="119"/>
      <c r="AO179" s="119"/>
      <c r="AP179" s="120"/>
      <c r="AQ179" s="118">
        <v>200000</v>
      </c>
      <c r="AR179" s="119">
        <v>41122</v>
      </c>
      <c r="AS179" s="119">
        <v>41404</v>
      </c>
      <c r="AT179" s="120" t="s">
        <v>149</v>
      </c>
      <c r="AU179" s="118">
        <v>200000</v>
      </c>
      <c r="AV179" s="119">
        <v>40756</v>
      </c>
      <c r="AW179" s="119">
        <v>41121</v>
      </c>
      <c r="AX179" s="120" t="s">
        <v>149</v>
      </c>
      <c r="AY179" s="118"/>
      <c r="AZ179" s="119"/>
      <c r="BA179" s="119"/>
      <c r="BB179" s="120"/>
      <c r="BC179" s="104" t="s">
        <v>179</v>
      </c>
      <c r="BD179" s="109">
        <v>0</v>
      </c>
      <c r="BE179" s="109">
        <v>0</v>
      </c>
      <c r="BF179" s="109">
        <v>0</v>
      </c>
      <c r="BG179" s="109">
        <v>0</v>
      </c>
      <c r="BH179" s="109">
        <v>0</v>
      </c>
      <c r="BI179" s="109">
        <v>244</v>
      </c>
      <c r="BJ179" s="109">
        <v>304</v>
      </c>
      <c r="BK179" s="109">
        <v>353</v>
      </c>
      <c r="BL179" s="121" t="s">
        <v>151</v>
      </c>
      <c r="BM179" s="113" t="s">
        <v>374</v>
      </c>
      <c r="BN179" s="122" t="s">
        <v>395</v>
      </c>
    </row>
    <row r="180" spans="1:66" ht="15">
      <c r="A180" s="106" t="s">
        <v>132</v>
      </c>
      <c r="B180" s="107">
        <v>61</v>
      </c>
      <c r="C180" s="108" t="s">
        <v>396</v>
      </c>
      <c r="D180" s="88">
        <v>360099306157</v>
      </c>
      <c r="E180" s="89">
        <v>360099306157</v>
      </c>
      <c r="F180" s="104" t="s">
        <v>397</v>
      </c>
      <c r="G180" s="109" t="s">
        <v>135</v>
      </c>
      <c r="H180" s="109" t="s">
        <v>136</v>
      </c>
      <c r="I180" s="110" t="s">
        <v>137</v>
      </c>
      <c r="J180" s="111" t="s">
        <v>233</v>
      </c>
      <c r="K180" s="112" t="s">
        <v>139</v>
      </c>
      <c r="L180" s="109"/>
      <c r="M180" s="109"/>
      <c r="N180" s="109"/>
      <c r="O180" s="109"/>
      <c r="P180" s="109"/>
      <c r="Q180" s="109"/>
      <c r="R180" s="109" t="s">
        <v>140</v>
      </c>
      <c r="S180" s="113" t="s">
        <v>141</v>
      </c>
      <c r="T180" s="93" t="s">
        <v>205</v>
      </c>
      <c r="U180" s="95" t="s">
        <v>387</v>
      </c>
      <c r="V180" s="109" t="s">
        <v>388</v>
      </c>
      <c r="W180" s="109" t="s">
        <v>389</v>
      </c>
      <c r="X180" s="109" t="s">
        <v>148</v>
      </c>
      <c r="Y180" s="109" t="s">
        <v>137</v>
      </c>
      <c r="Z180" s="109">
        <v>10003</v>
      </c>
      <c r="AA180" s="96" t="s">
        <v>269</v>
      </c>
      <c r="AB180" s="95" t="s">
        <v>270</v>
      </c>
      <c r="AC180" s="109" t="s">
        <v>271</v>
      </c>
      <c r="AD180" s="109" t="s">
        <v>272</v>
      </c>
      <c r="AE180" s="109" t="s">
        <v>199</v>
      </c>
      <c r="AF180" s="109" t="s">
        <v>137</v>
      </c>
      <c r="AG180" s="109">
        <v>12207</v>
      </c>
      <c r="AH180" s="114">
        <v>39934</v>
      </c>
      <c r="AI180" s="115">
        <v>40968</v>
      </c>
      <c r="AJ180" s="116">
        <f t="shared" si="0"/>
        <v>193350</v>
      </c>
      <c r="AK180" s="117">
        <v>193350</v>
      </c>
      <c r="AL180" s="100">
        <v>0</v>
      </c>
      <c r="AM180" s="118"/>
      <c r="AN180" s="119"/>
      <c r="AO180" s="119"/>
      <c r="AP180" s="120"/>
      <c r="AQ180" s="118"/>
      <c r="AR180" s="119"/>
      <c r="AS180" s="119"/>
      <c r="AT180" s="120"/>
      <c r="AU180" s="118">
        <v>193350</v>
      </c>
      <c r="AV180" s="119">
        <v>40756</v>
      </c>
      <c r="AW180" s="119">
        <v>40968</v>
      </c>
      <c r="AX180" s="120" t="s">
        <v>149</v>
      </c>
      <c r="AY180" s="118"/>
      <c r="AZ180" s="119"/>
      <c r="BA180" s="119"/>
      <c r="BB180" s="120"/>
      <c r="BC180" s="104" t="s">
        <v>150</v>
      </c>
      <c r="BD180" s="109">
        <v>0</v>
      </c>
      <c r="BE180" s="109">
        <v>0</v>
      </c>
      <c r="BF180" s="109">
        <v>0</v>
      </c>
      <c r="BG180" s="109">
        <v>0</v>
      </c>
      <c r="BH180" s="109">
        <v>145</v>
      </c>
      <c r="BI180" s="109">
        <v>282</v>
      </c>
      <c r="BJ180" s="109">
        <v>290</v>
      </c>
      <c r="BK180" s="109">
        <v>482</v>
      </c>
      <c r="BL180" s="121" t="s">
        <v>151</v>
      </c>
      <c r="BM180" s="113" t="s">
        <v>374</v>
      </c>
      <c r="BN180" s="122"/>
    </row>
    <row r="181" spans="1:66" ht="15">
      <c r="A181" s="106" t="s">
        <v>132</v>
      </c>
      <c r="B181" s="107">
        <v>62</v>
      </c>
      <c r="C181" s="108" t="s">
        <v>398</v>
      </c>
      <c r="D181" s="88">
        <v>360101306203</v>
      </c>
      <c r="E181" s="89">
        <v>360101306203</v>
      </c>
      <c r="F181" s="104" t="s">
        <v>399</v>
      </c>
      <c r="G181" s="109" t="s">
        <v>135</v>
      </c>
      <c r="H181" s="109" t="s">
        <v>136</v>
      </c>
      <c r="I181" s="110" t="s">
        <v>137</v>
      </c>
      <c r="J181" s="111" t="s">
        <v>400</v>
      </c>
      <c r="K181" s="112" t="s">
        <v>139</v>
      </c>
      <c r="L181" s="109"/>
      <c r="M181" s="109"/>
      <c r="N181" s="109"/>
      <c r="O181" s="109"/>
      <c r="P181" s="109"/>
      <c r="Q181" s="109"/>
      <c r="R181" s="109" t="s">
        <v>140</v>
      </c>
      <c r="S181" s="113" t="s">
        <v>141</v>
      </c>
      <c r="T181" s="93" t="s">
        <v>167</v>
      </c>
      <c r="U181" s="95" t="s">
        <v>401</v>
      </c>
      <c r="V181" s="109" t="s">
        <v>402</v>
      </c>
      <c r="W181" s="109" t="s">
        <v>389</v>
      </c>
      <c r="X181" s="109" t="s">
        <v>148</v>
      </c>
      <c r="Y181" s="109" t="s">
        <v>137</v>
      </c>
      <c r="Z181" s="109">
        <v>10011</v>
      </c>
      <c r="AA181" s="96" t="s">
        <v>269</v>
      </c>
      <c r="AB181" s="95" t="s">
        <v>270</v>
      </c>
      <c r="AC181" s="109" t="s">
        <v>271</v>
      </c>
      <c r="AD181" s="109" t="s">
        <v>272</v>
      </c>
      <c r="AE181" s="109" t="s">
        <v>199</v>
      </c>
      <c r="AF181" s="109" t="s">
        <v>137</v>
      </c>
      <c r="AG181" s="109">
        <v>12207</v>
      </c>
      <c r="AH181" s="114">
        <v>40309</v>
      </c>
      <c r="AI181" s="115">
        <v>41121</v>
      </c>
      <c r="AJ181" s="116">
        <f t="shared" si="0"/>
        <v>199953</v>
      </c>
      <c r="AK181" s="117">
        <v>199953</v>
      </c>
      <c r="AL181" s="100">
        <v>0</v>
      </c>
      <c r="AM181" s="118"/>
      <c r="AN181" s="119"/>
      <c r="AO181" s="119"/>
      <c r="AP181" s="120"/>
      <c r="AQ181" s="118"/>
      <c r="AR181" s="119"/>
      <c r="AS181" s="119"/>
      <c r="AT181" s="120"/>
      <c r="AU181" s="118">
        <v>199953</v>
      </c>
      <c r="AV181" s="119">
        <v>40756</v>
      </c>
      <c r="AW181" s="119">
        <v>41121</v>
      </c>
      <c r="AX181" s="120" t="s">
        <v>149</v>
      </c>
      <c r="AY181" s="118"/>
      <c r="AZ181" s="119"/>
      <c r="BA181" s="119"/>
      <c r="BB181" s="120"/>
      <c r="BC181" s="104" t="s">
        <v>150</v>
      </c>
      <c r="BD181" s="109">
        <v>0</v>
      </c>
      <c r="BE181" s="109">
        <v>0</v>
      </c>
      <c r="BF181" s="109">
        <v>0</v>
      </c>
      <c r="BG181" s="109">
        <v>0</v>
      </c>
      <c r="BH181" s="109">
        <v>172</v>
      </c>
      <c r="BI181" s="109">
        <v>241</v>
      </c>
      <c r="BJ181" s="109">
        <v>309</v>
      </c>
      <c r="BK181" s="109">
        <v>363</v>
      </c>
      <c r="BL181" s="121" t="s">
        <v>151</v>
      </c>
      <c r="BM181" s="113" t="s">
        <v>374</v>
      </c>
      <c r="BN181" s="122"/>
    </row>
    <row r="182" spans="1:66" ht="15">
      <c r="A182" s="106" t="s">
        <v>132</v>
      </c>
      <c r="B182" s="107">
        <v>63</v>
      </c>
      <c r="C182" s="108" t="s">
        <v>403</v>
      </c>
      <c r="D182" s="88">
        <v>360101906215</v>
      </c>
      <c r="E182" s="89">
        <v>360101906215</v>
      </c>
      <c r="F182" s="104" t="s">
        <v>404</v>
      </c>
      <c r="G182" s="109" t="s">
        <v>135</v>
      </c>
      <c r="H182" s="109" t="s">
        <v>258</v>
      </c>
      <c r="I182" s="110" t="s">
        <v>137</v>
      </c>
      <c r="J182" s="111" t="s">
        <v>405</v>
      </c>
      <c r="K182" s="112" t="s">
        <v>139</v>
      </c>
      <c r="L182" s="109"/>
      <c r="M182" s="109"/>
      <c r="N182" s="109"/>
      <c r="O182" s="109"/>
      <c r="P182" s="109"/>
      <c r="Q182" s="109"/>
      <c r="R182" s="109" t="s">
        <v>140</v>
      </c>
      <c r="S182" s="113" t="s">
        <v>141</v>
      </c>
      <c r="T182" s="93" t="s">
        <v>167</v>
      </c>
      <c r="U182" s="95" t="s">
        <v>401</v>
      </c>
      <c r="V182" s="109" t="s">
        <v>402</v>
      </c>
      <c r="W182" s="109" t="s">
        <v>389</v>
      </c>
      <c r="X182" s="109" t="s">
        <v>148</v>
      </c>
      <c r="Y182" s="109" t="s">
        <v>137</v>
      </c>
      <c r="Z182" s="109">
        <v>10011</v>
      </c>
      <c r="AA182" s="96" t="s">
        <v>269</v>
      </c>
      <c r="AB182" s="95" t="s">
        <v>270</v>
      </c>
      <c r="AC182" s="109" t="s">
        <v>271</v>
      </c>
      <c r="AD182" s="109" t="s">
        <v>272</v>
      </c>
      <c r="AE182" s="109" t="s">
        <v>199</v>
      </c>
      <c r="AF182" s="109" t="s">
        <v>137</v>
      </c>
      <c r="AG182" s="109">
        <v>12207</v>
      </c>
      <c r="AH182" s="114">
        <v>40309</v>
      </c>
      <c r="AI182" s="115">
        <v>41121</v>
      </c>
      <c r="AJ182" s="116">
        <f t="shared" si="0"/>
        <v>199157</v>
      </c>
      <c r="AK182" s="117">
        <v>199157</v>
      </c>
      <c r="AL182" s="100">
        <v>0</v>
      </c>
      <c r="AM182" s="118"/>
      <c r="AN182" s="119"/>
      <c r="AO182" s="119"/>
      <c r="AP182" s="120"/>
      <c r="AQ182" s="118"/>
      <c r="AR182" s="119"/>
      <c r="AS182" s="119"/>
      <c r="AT182" s="120"/>
      <c r="AU182" s="118">
        <v>199157</v>
      </c>
      <c r="AV182" s="119">
        <v>40756</v>
      </c>
      <c r="AW182" s="119">
        <v>41121</v>
      </c>
      <c r="AX182" s="120" t="s">
        <v>149</v>
      </c>
      <c r="AY182" s="118"/>
      <c r="AZ182" s="119"/>
      <c r="BA182" s="119"/>
      <c r="BB182" s="120"/>
      <c r="BC182" s="104" t="s">
        <v>150</v>
      </c>
      <c r="BD182" s="109">
        <v>0</v>
      </c>
      <c r="BE182" s="109">
        <v>0</v>
      </c>
      <c r="BF182" s="109">
        <v>0</v>
      </c>
      <c r="BG182" s="109">
        <v>0</v>
      </c>
      <c r="BH182" s="109">
        <v>123</v>
      </c>
      <c r="BI182" s="109">
        <v>196</v>
      </c>
      <c r="BJ182" s="109">
        <v>284</v>
      </c>
      <c r="BK182" s="109">
        <v>322</v>
      </c>
      <c r="BL182" s="121" t="s">
        <v>151</v>
      </c>
      <c r="BM182" s="113" t="s">
        <v>374</v>
      </c>
      <c r="BN182" s="122"/>
    </row>
    <row r="183" spans="1:66" ht="15">
      <c r="A183" s="106" t="s">
        <v>132</v>
      </c>
      <c r="B183" s="107">
        <v>64</v>
      </c>
      <c r="C183" s="108" t="s">
        <v>406</v>
      </c>
      <c r="D183" s="88">
        <v>360103206229</v>
      </c>
      <c r="E183" s="89">
        <v>360103206229</v>
      </c>
      <c r="F183" s="104" t="s">
        <v>407</v>
      </c>
      <c r="G183" s="109" t="s">
        <v>135</v>
      </c>
      <c r="H183" s="109" t="s">
        <v>136</v>
      </c>
      <c r="I183" s="110" t="s">
        <v>137</v>
      </c>
      <c r="J183" s="111" t="s">
        <v>342</v>
      </c>
      <c r="K183" s="112" t="s">
        <v>139</v>
      </c>
      <c r="L183" s="109"/>
      <c r="M183" s="109"/>
      <c r="N183" s="109"/>
      <c r="O183" s="109"/>
      <c r="P183" s="109"/>
      <c r="Q183" s="109"/>
      <c r="R183" s="109" t="s">
        <v>140</v>
      </c>
      <c r="S183" s="113" t="s">
        <v>141</v>
      </c>
      <c r="T183" s="93" t="s">
        <v>205</v>
      </c>
      <c r="U183" s="95" t="s">
        <v>387</v>
      </c>
      <c r="V183" s="109" t="s">
        <v>388</v>
      </c>
      <c r="W183" s="109" t="s">
        <v>389</v>
      </c>
      <c r="X183" s="109" t="s">
        <v>148</v>
      </c>
      <c r="Y183" s="109" t="s">
        <v>137</v>
      </c>
      <c r="Z183" s="109">
        <v>10003</v>
      </c>
      <c r="AA183" s="96" t="s">
        <v>269</v>
      </c>
      <c r="AB183" s="95" t="s">
        <v>270</v>
      </c>
      <c r="AC183" s="109" t="s">
        <v>271</v>
      </c>
      <c r="AD183" s="109" t="s">
        <v>272</v>
      </c>
      <c r="AE183" s="109" t="s">
        <v>199</v>
      </c>
      <c r="AF183" s="109" t="s">
        <v>137</v>
      </c>
      <c r="AG183" s="109">
        <v>12207</v>
      </c>
      <c r="AH183" s="114">
        <v>40309</v>
      </c>
      <c r="AI183" s="115">
        <v>41121</v>
      </c>
      <c r="AJ183" s="116">
        <f t="shared" si="0"/>
        <v>215210</v>
      </c>
      <c r="AK183" s="117">
        <v>215210</v>
      </c>
      <c r="AL183" s="100">
        <v>9240</v>
      </c>
      <c r="AM183" s="118"/>
      <c r="AN183" s="119"/>
      <c r="AO183" s="119"/>
      <c r="AP183" s="120"/>
      <c r="AQ183" s="118"/>
      <c r="AR183" s="119"/>
      <c r="AS183" s="119"/>
      <c r="AT183" s="120"/>
      <c r="AU183" s="118">
        <v>215210</v>
      </c>
      <c r="AV183" s="119">
        <v>40756</v>
      </c>
      <c r="AW183" s="119">
        <v>41121</v>
      </c>
      <c r="AX183" s="120" t="s">
        <v>149</v>
      </c>
      <c r="AY183" s="118"/>
      <c r="AZ183" s="119"/>
      <c r="BA183" s="119"/>
      <c r="BB183" s="120"/>
      <c r="BC183" s="104" t="s">
        <v>150</v>
      </c>
      <c r="BD183" s="109">
        <v>0</v>
      </c>
      <c r="BE183" s="109">
        <v>0</v>
      </c>
      <c r="BF183" s="109">
        <v>0</v>
      </c>
      <c r="BG183" s="109">
        <v>0</v>
      </c>
      <c r="BH183" s="109">
        <v>80</v>
      </c>
      <c r="BI183" s="109">
        <v>142</v>
      </c>
      <c r="BJ183" s="109">
        <v>203</v>
      </c>
      <c r="BK183" s="109">
        <v>259</v>
      </c>
      <c r="BL183" s="121" t="s">
        <v>151</v>
      </c>
      <c r="BM183" s="113" t="s">
        <v>374</v>
      </c>
      <c r="BN183" s="122"/>
    </row>
    <row r="184" spans="1:66" ht="15">
      <c r="A184" s="106" t="s">
        <v>132</v>
      </c>
      <c r="B184" s="107">
        <v>65</v>
      </c>
      <c r="C184" s="108" t="s">
        <v>408</v>
      </c>
      <c r="D184" s="88">
        <v>360100806204</v>
      </c>
      <c r="E184" s="89">
        <v>360100806204</v>
      </c>
      <c r="F184" s="104" t="s">
        <v>409</v>
      </c>
      <c r="G184" s="109" t="s">
        <v>135</v>
      </c>
      <c r="H184" s="109" t="s">
        <v>213</v>
      </c>
      <c r="I184" s="110" t="s">
        <v>137</v>
      </c>
      <c r="J184" s="111" t="s">
        <v>410</v>
      </c>
      <c r="K184" s="112" t="s">
        <v>139</v>
      </c>
      <c r="L184" s="109"/>
      <c r="M184" s="109"/>
      <c r="N184" s="109"/>
      <c r="O184" s="109"/>
      <c r="P184" s="109"/>
      <c r="Q184" s="109"/>
      <c r="R184" s="109" t="s">
        <v>140</v>
      </c>
      <c r="S184" s="113" t="s">
        <v>141</v>
      </c>
      <c r="T184" s="93" t="s">
        <v>142</v>
      </c>
      <c r="U184" s="95" t="s">
        <v>143</v>
      </c>
      <c r="V184" s="109"/>
      <c r="W184" s="109"/>
      <c r="X184" s="109"/>
      <c r="Y184" s="109"/>
      <c r="Z184" s="109"/>
      <c r="AA184" s="96" t="s">
        <v>269</v>
      </c>
      <c r="AB184" s="95" t="s">
        <v>270</v>
      </c>
      <c r="AC184" s="109" t="s">
        <v>271</v>
      </c>
      <c r="AD184" s="109" t="s">
        <v>272</v>
      </c>
      <c r="AE184" s="109" t="s">
        <v>199</v>
      </c>
      <c r="AF184" s="109" t="s">
        <v>137</v>
      </c>
      <c r="AG184" s="109">
        <v>12207</v>
      </c>
      <c r="AH184" s="114">
        <v>40071</v>
      </c>
      <c r="AI184" s="115">
        <v>41121</v>
      </c>
      <c r="AJ184" s="116">
        <f aca="true" t="shared" si="1" ref="AJ184:AJ227">AM184+AQ184+AU184+AY184</f>
        <v>191431</v>
      </c>
      <c r="AK184" s="117">
        <v>191431</v>
      </c>
      <c r="AL184" s="100">
        <v>8569</v>
      </c>
      <c r="AM184" s="118"/>
      <c r="AN184" s="119"/>
      <c r="AO184" s="119"/>
      <c r="AP184" s="120"/>
      <c r="AQ184" s="118"/>
      <c r="AR184" s="119"/>
      <c r="AS184" s="119"/>
      <c r="AT184" s="120"/>
      <c r="AU184" s="118">
        <v>191431</v>
      </c>
      <c r="AV184" s="119">
        <v>40756</v>
      </c>
      <c r="AW184" s="119">
        <v>41121</v>
      </c>
      <c r="AX184" s="120" t="s">
        <v>149</v>
      </c>
      <c r="AY184" s="118"/>
      <c r="AZ184" s="119"/>
      <c r="BA184" s="119"/>
      <c r="BB184" s="120"/>
      <c r="BC184" s="104" t="s">
        <v>150</v>
      </c>
      <c r="BD184" s="109">
        <v>0</v>
      </c>
      <c r="BE184" s="109">
        <v>0</v>
      </c>
      <c r="BF184" s="109">
        <v>0</v>
      </c>
      <c r="BG184" s="109">
        <v>0</v>
      </c>
      <c r="BH184" s="109">
        <v>161</v>
      </c>
      <c r="BI184" s="109">
        <v>232</v>
      </c>
      <c r="BJ184" s="109">
        <v>298</v>
      </c>
      <c r="BK184" s="109">
        <v>393</v>
      </c>
      <c r="BL184" s="121" t="s">
        <v>151</v>
      </c>
      <c r="BM184" s="113" t="s">
        <v>374</v>
      </c>
      <c r="BN184" s="122"/>
    </row>
    <row r="185" spans="1:66" ht="15">
      <c r="A185" s="106" t="s">
        <v>132</v>
      </c>
      <c r="B185" s="107">
        <v>66</v>
      </c>
      <c r="C185" s="108" t="s">
        <v>411</v>
      </c>
      <c r="D185" s="146" t="s">
        <v>412</v>
      </c>
      <c r="E185" s="147" t="s">
        <v>412</v>
      </c>
      <c r="F185" s="109" t="s">
        <v>413</v>
      </c>
      <c r="G185" s="109" t="s">
        <v>135</v>
      </c>
      <c r="H185" s="109" t="s">
        <v>156</v>
      </c>
      <c r="I185" s="110" t="s">
        <v>137</v>
      </c>
      <c r="J185" s="111" t="s">
        <v>225</v>
      </c>
      <c r="K185" s="112" t="s">
        <v>139</v>
      </c>
      <c r="L185" s="109"/>
      <c r="M185" s="109"/>
      <c r="N185" s="109"/>
      <c r="O185" s="109"/>
      <c r="P185" s="109"/>
      <c r="Q185" s="109"/>
      <c r="R185" s="109" t="s">
        <v>140</v>
      </c>
      <c r="S185" s="113" t="s">
        <v>141</v>
      </c>
      <c r="T185" s="93" t="s">
        <v>142</v>
      </c>
      <c r="U185" s="95" t="s">
        <v>143</v>
      </c>
      <c r="V185" s="109"/>
      <c r="W185" s="109"/>
      <c r="X185" s="109"/>
      <c r="Y185" s="109"/>
      <c r="Z185" s="109"/>
      <c r="AA185" s="96" t="s">
        <v>195</v>
      </c>
      <c r="AB185" s="95" t="s">
        <v>196</v>
      </c>
      <c r="AC185" s="109" t="s">
        <v>197</v>
      </c>
      <c r="AD185" s="109" t="s">
        <v>198</v>
      </c>
      <c r="AE185" s="109" t="s">
        <v>199</v>
      </c>
      <c r="AF185" s="109" t="s">
        <v>137</v>
      </c>
      <c r="AG185" s="109">
        <v>12234</v>
      </c>
      <c r="AH185" s="114">
        <v>41183</v>
      </c>
      <c r="AI185" s="115">
        <v>42247</v>
      </c>
      <c r="AJ185" s="116">
        <f t="shared" si="1"/>
        <v>500000</v>
      </c>
      <c r="AK185" s="117">
        <v>478650</v>
      </c>
      <c r="AL185" s="100">
        <v>21350</v>
      </c>
      <c r="AM185" s="118">
        <v>26687</v>
      </c>
      <c r="AN185" s="119">
        <v>41518</v>
      </c>
      <c r="AO185" s="119">
        <v>41882</v>
      </c>
      <c r="AP185" s="120" t="s">
        <v>149</v>
      </c>
      <c r="AQ185" s="118">
        <v>473313</v>
      </c>
      <c r="AR185" s="119">
        <v>41183</v>
      </c>
      <c r="AS185" s="119">
        <v>41517</v>
      </c>
      <c r="AT185" s="120" t="s">
        <v>200</v>
      </c>
      <c r="AU185" s="118"/>
      <c r="AV185" s="119"/>
      <c r="AW185" s="119"/>
      <c r="AX185" s="120"/>
      <c r="AY185" s="118"/>
      <c r="AZ185" s="119"/>
      <c r="BA185" s="119"/>
      <c r="BB185" s="120"/>
      <c r="BC185" s="104" t="s">
        <v>313</v>
      </c>
      <c r="BD185" s="109">
        <v>0</v>
      </c>
      <c r="BE185" s="109">
        <v>0</v>
      </c>
      <c r="BF185" s="109">
        <v>0</v>
      </c>
      <c r="BG185" s="109">
        <v>0</v>
      </c>
      <c r="BH185" s="109">
        <v>0</v>
      </c>
      <c r="BI185" s="109">
        <v>0</v>
      </c>
      <c r="BJ185" s="109">
        <v>0</v>
      </c>
      <c r="BK185" s="109">
        <v>200</v>
      </c>
      <c r="BL185" s="121" t="s">
        <v>151</v>
      </c>
      <c r="BM185" s="113"/>
      <c r="BN185" s="122" t="s">
        <v>230</v>
      </c>
    </row>
    <row r="186" spans="1:66" ht="15">
      <c r="A186" s="106" t="s">
        <v>132</v>
      </c>
      <c r="B186" s="107">
        <v>67</v>
      </c>
      <c r="C186" s="108" t="s">
        <v>414</v>
      </c>
      <c r="D186" s="146" t="s">
        <v>415</v>
      </c>
      <c r="E186" s="146" t="s">
        <v>415</v>
      </c>
      <c r="F186" s="109" t="s">
        <v>416</v>
      </c>
      <c r="G186" s="109" t="s">
        <v>135</v>
      </c>
      <c r="H186" s="109" t="s">
        <v>136</v>
      </c>
      <c r="I186" s="110" t="s">
        <v>137</v>
      </c>
      <c r="J186" s="111" t="s">
        <v>417</v>
      </c>
      <c r="K186" s="112" t="s">
        <v>139</v>
      </c>
      <c r="L186" s="109"/>
      <c r="M186" s="109"/>
      <c r="N186" s="109"/>
      <c r="O186" s="109"/>
      <c r="P186" s="109"/>
      <c r="Q186" s="109"/>
      <c r="R186" s="109" t="s">
        <v>140</v>
      </c>
      <c r="S186" s="113" t="s">
        <v>141</v>
      </c>
      <c r="T186" s="93" t="s">
        <v>205</v>
      </c>
      <c r="U186" s="95" t="s">
        <v>418</v>
      </c>
      <c r="V186" s="109" t="s">
        <v>419</v>
      </c>
      <c r="W186" s="109"/>
      <c r="X186" s="109" t="s">
        <v>420</v>
      </c>
      <c r="Y186" s="109" t="s">
        <v>137</v>
      </c>
      <c r="Z186" s="109">
        <v>11222</v>
      </c>
      <c r="AA186" s="96" t="s">
        <v>269</v>
      </c>
      <c r="AB186" s="95" t="s">
        <v>270</v>
      </c>
      <c r="AC186" s="109" t="s">
        <v>271</v>
      </c>
      <c r="AD186" s="109" t="s">
        <v>272</v>
      </c>
      <c r="AE186" s="109" t="s">
        <v>199</v>
      </c>
      <c r="AF186" s="109" t="s">
        <v>137</v>
      </c>
      <c r="AG186" s="109">
        <v>12207</v>
      </c>
      <c r="AH186" s="114">
        <v>41183</v>
      </c>
      <c r="AI186" s="115">
        <v>42247</v>
      </c>
      <c r="AJ186" s="116">
        <f t="shared" si="1"/>
        <v>500000</v>
      </c>
      <c r="AK186" s="117">
        <v>157865</v>
      </c>
      <c r="AL186" s="100">
        <v>467135</v>
      </c>
      <c r="AM186" s="118">
        <v>131550</v>
      </c>
      <c r="AN186" s="119">
        <v>41518</v>
      </c>
      <c r="AO186" s="119">
        <v>41882</v>
      </c>
      <c r="AP186" s="120" t="s">
        <v>149</v>
      </c>
      <c r="AQ186" s="118">
        <v>368450</v>
      </c>
      <c r="AR186" s="119">
        <v>41183</v>
      </c>
      <c r="AS186" s="119">
        <v>41517</v>
      </c>
      <c r="AT186" s="120" t="s">
        <v>200</v>
      </c>
      <c r="AU186" s="118"/>
      <c r="AV186" s="119"/>
      <c r="AW186" s="119"/>
      <c r="AX186" s="120"/>
      <c r="AY186" s="118"/>
      <c r="AZ186" s="119"/>
      <c r="BA186" s="119"/>
      <c r="BB186" s="120"/>
      <c r="BC186" s="104" t="s">
        <v>313</v>
      </c>
      <c r="BD186" s="109">
        <v>0</v>
      </c>
      <c r="BE186" s="109">
        <v>0</v>
      </c>
      <c r="BF186" s="109">
        <v>0</v>
      </c>
      <c r="BG186" s="109">
        <v>0</v>
      </c>
      <c r="BH186" s="109">
        <v>0</v>
      </c>
      <c r="BI186" s="109">
        <v>0</v>
      </c>
      <c r="BJ186" s="109">
        <v>0</v>
      </c>
      <c r="BK186" s="109">
        <v>66</v>
      </c>
      <c r="BL186" s="121" t="s">
        <v>151</v>
      </c>
      <c r="BM186" s="113"/>
      <c r="BN186" s="122" t="s">
        <v>421</v>
      </c>
    </row>
    <row r="187" spans="1:66" ht="15">
      <c r="A187" s="106" t="s">
        <v>132</v>
      </c>
      <c r="B187" s="107">
        <v>68</v>
      </c>
      <c r="C187" s="108" t="s">
        <v>422</v>
      </c>
      <c r="D187" s="146" t="s">
        <v>423</v>
      </c>
      <c r="E187" s="146" t="s">
        <v>423</v>
      </c>
      <c r="F187" s="109" t="s">
        <v>424</v>
      </c>
      <c r="G187" s="109" t="s">
        <v>135</v>
      </c>
      <c r="H187" s="109" t="s">
        <v>136</v>
      </c>
      <c r="I187" s="110" t="s">
        <v>137</v>
      </c>
      <c r="J187" s="111" t="s">
        <v>217</v>
      </c>
      <c r="K187" s="112" t="s">
        <v>139</v>
      </c>
      <c r="L187" s="109"/>
      <c r="M187" s="109"/>
      <c r="N187" s="109"/>
      <c r="O187" s="109"/>
      <c r="P187" s="109"/>
      <c r="Q187" s="109"/>
      <c r="R187" s="109" t="s">
        <v>140</v>
      </c>
      <c r="S187" s="113" t="s">
        <v>141</v>
      </c>
      <c r="T187" s="93" t="s">
        <v>205</v>
      </c>
      <c r="U187" s="95" t="s">
        <v>418</v>
      </c>
      <c r="V187" s="109" t="s">
        <v>419</v>
      </c>
      <c r="W187" s="109"/>
      <c r="X187" s="109" t="s">
        <v>420</v>
      </c>
      <c r="Y187" s="109" t="s">
        <v>137</v>
      </c>
      <c r="Z187" s="109">
        <v>11222</v>
      </c>
      <c r="AA187" s="96" t="s">
        <v>269</v>
      </c>
      <c r="AB187" s="95" t="s">
        <v>270</v>
      </c>
      <c r="AC187" s="109" t="s">
        <v>271</v>
      </c>
      <c r="AD187" s="109" t="s">
        <v>272</v>
      </c>
      <c r="AE187" s="109" t="s">
        <v>199</v>
      </c>
      <c r="AF187" s="109" t="s">
        <v>137</v>
      </c>
      <c r="AG187" s="109">
        <v>12207</v>
      </c>
      <c r="AH187" s="114">
        <v>41183</v>
      </c>
      <c r="AI187" s="115">
        <v>42247</v>
      </c>
      <c r="AJ187" s="116">
        <f t="shared" si="1"/>
        <v>500000</v>
      </c>
      <c r="AK187" s="117">
        <v>160731</v>
      </c>
      <c r="AL187" s="100">
        <v>339269</v>
      </c>
      <c r="AM187" s="118">
        <v>131550</v>
      </c>
      <c r="AN187" s="119">
        <v>41518</v>
      </c>
      <c r="AO187" s="119">
        <v>41882</v>
      </c>
      <c r="AP187" s="120" t="s">
        <v>149</v>
      </c>
      <c r="AQ187" s="118">
        <v>368450</v>
      </c>
      <c r="AR187" s="119">
        <v>41183</v>
      </c>
      <c r="AS187" s="119">
        <v>41517</v>
      </c>
      <c r="AT187" s="120" t="s">
        <v>200</v>
      </c>
      <c r="AU187" s="118"/>
      <c r="AV187" s="119"/>
      <c r="AW187" s="119"/>
      <c r="AX187" s="120"/>
      <c r="AY187" s="118"/>
      <c r="AZ187" s="119"/>
      <c r="BA187" s="119"/>
      <c r="BB187" s="120"/>
      <c r="BC187" s="104" t="s">
        <v>313</v>
      </c>
      <c r="BD187" s="109">
        <v>0</v>
      </c>
      <c r="BE187" s="109">
        <v>0</v>
      </c>
      <c r="BF187" s="109">
        <v>0</v>
      </c>
      <c r="BG187" s="109">
        <v>0</v>
      </c>
      <c r="BH187" s="109">
        <v>0</v>
      </c>
      <c r="BI187" s="109">
        <v>0</v>
      </c>
      <c r="BJ187" s="109">
        <v>0</v>
      </c>
      <c r="BK187" s="109">
        <v>128</v>
      </c>
      <c r="BL187" s="121" t="s">
        <v>151</v>
      </c>
      <c r="BM187" s="113"/>
      <c r="BN187" s="122" t="s">
        <v>421</v>
      </c>
    </row>
    <row r="188" spans="1:66" ht="15">
      <c r="A188" s="106" t="s">
        <v>132</v>
      </c>
      <c r="B188" s="107">
        <v>69</v>
      </c>
      <c r="C188" s="108" t="s">
        <v>425</v>
      </c>
      <c r="D188" s="146" t="s">
        <v>426</v>
      </c>
      <c r="E188" s="146" t="s">
        <v>426</v>
      </c>
      <c r="F188" s="109" t="s">
        <v>427</v>
      </c>
      <c r="G188" s="109" t="s">
        <v>135</v>
      </c>
      <c r="H188" s="109" t="s">
        <v>161</v>
      </c>
      <c r="I188" s="110" t="s">
        <v>137</v>
      </c>
      <c r="J188" s="111" t="s">
        <v>428</v>
      </c>
      <c r="K188" s="112" t="s">
        <v>139</v>
      </c>
      <c r="L188" s="109"/>
      <c r="M188" s="109"/>
      <c r="N188" s="109"/>
      <c r="O188" s="109"/>
      <c r="P188" s="109"/>
      <c r="Q188" s="109"/>
      <c r="R188" s="109" t="s">
        <v>140</v>
      </c>
      <c r="S188" s="113" t="s">
        <v>141</v>
      </c>
      <c r="T188" s="93" t="s">
        <v>142</v>
      </c>
      <c r="U188" s="95" t="s">
        <v>143</v>
      </c>
      <c r="V188" s="109"/>
      <c r="W188" s="109"/>
      <c r="X188" s="109"/>
      <c r="Y188" s="109"/>
      <c r="Z188" s="109"/>
      <c r="AA188" s="96" t="s">
        <v>195</v>
      </c>
      <c r="AB188" s="95" t="s">
        <v>196</v>
      </c>
      <c r="AC188" s="109" t="s">
        <v>197</v>
      </c>
      <c r="AD188" s="109" t="s">
        <v>198</v>
      </c>
      <c r="AE188" s="109" t="s">
        <v>199</v>
      </c>
      <c r="AF188" s="109" t="s">
        <v>137</v>
      </c>
      <c r="AG188" s="109">
        <v>12234</v>
      </c>
      <c r="AH188" s="114">
        <v>41183</v>
      </c>
      <c r="AI188" s="115">
        <v>42247</v>
      </c>
      <c r="AJ188" s="116">
        <f t="shared" si="1"/>
        <v>500000</v>
      </c>
      <c r="AK188" s="117">
        <v>468095</v>
      </c>
      <c r="AL188" s="100">
        <v>156905</v>
      </c>
      <c r="AM188" s="118">
        <v>119979</v>
      </c>
      <c r="AN188" s="119">
        <v>41518</v>
      </c>
      <c r="AO188" s="119">
        <v>41882</v>
      </c>
      <c r="AP188" s="120" t="s">
        <v>149</v>
      </c>
      <c r="AQ188" s="118">
        <v>380021</v>
      </c>
      <c r="AR188" s="119">
        <v>41183</v>
      </c>
      <c r="AS188" s="119">
        <v>41517</v>
      </c>
      <c r="AT188" s="120" t="s">
        <v>200</v>
      </c>
      <c r="AU188" s="118"/>
      <c r="AV188" s="119"/>
      <c r="AW188" s="119"/>
      <c r="AX188" s="120"/>
      <c r="AY188" s="118"/>
      <c r="AZ188" s="119"/>
      <c r="BA188" s="119"/>
      <c r="BB188" s="120"/>
      <c r="BC188" s="104" t="s">
        <v>313</v>
      </c>
      <c r="BD188" s="109">
        <v>0</v>
      </c>
      <c r="BE188" s="109">
        <v>0</v>
      </c>
      <c r="BF188" s="109">
        <v>0</v>
      </c>
      <c r="BG188" s="109">
        <v>0</v>
      </c>
      <c r="BH188" s="109">
        <v>0</v>
      </c>
      <c r="BI188" s="109">
        <v>0</v>
      </c>
      <c r="BJ188" s="109">
        <v>0</v>
      </c>
      <c r="BK188" s="109">
        <v>135</v>
      </c>
      <c r="BL188" s="121" t="s">
        <v>151</v>
      </c>
      <c r="BM188" s="113"/>
      <c r="BN188" s="122" t="s">
        <v>230</v>
      </c>
    </row>
    <row r="189" spans="1:66" ht="15">
      <c r="A189" s="106" t="s">
        <v>132</v>
      </c>
      <c r="B189" s="107">
        <v>70</v>
      </c>
      <c r="C189" s="108" t="s">
        <v>429</v>
      </c>
      <c r="D189" s="146" t="s">
        <v>430</v>
      </c>
      <c r="E189" s="146" t="s">
        <v>430</v>
      </c>
      <c r="F189" s="109" t="s">
        <v>431</v>
      </c>
      <c r="G189" s="109" t="s">
        <v>135</v>
      </c>
      <c r="H189" s="109" t="s">
        <v>136</v>
      </c>
      <c r="I189" s="110" t="s">
        <v>137</v>
      </c>
      <c r="J189" s="111" t="s">
        <v>178</v>
      </c>
      <c r="K189" s="112" t="s">
        <v>139</v>
      </c>
      <c r="L189" s="109"/>
      <c r="M189" s="109"/>
      <c r="N189" s="109"/>
      <c r="O189" s="109"/>
      <c r="P189" s="109"/>
      <c r="Q189" s="109"/>
      <c r="R189" s="109" t="s">
        <v>140</v>
      </c>
      <c r="S189" s="113" t="s">
        <v>141</v>
      </c>
      <c r="T189" s="93" t="s">
        <v>142</v>
      </c>
      <c r="U189" s="95" t="s">
        <v>143</v>
      </c>
      <c r="V189" s="109"/>
      <c r="W189" s="109"/>
      <c r="X189" s="109"/>
      <c r="Y189" s="109"/>
      <c r="Z189" s="109"/>
      <c r="AA189" s="96" t="s">
        <v>195</v>
      </c>
      <c r="AB189" s="95" t="s">
        <v>196</v>
      </c>
      <c r="AC189" s="109" t="s">
        <v>197</v>
      </c>
      <c r="AD189" s="109" t="s">
        <v>198</v>
      </c>
      <c r="AE189" s="109" t="s">
        <v>199</v>
      </c>
      <c r="AF189" s="109" t="s">
        <v>137</v>
      </c>
      <c r="AG189" s="109">
        <v>12234</v>
      </c>
      <c r="AH189" s="114">
        <v>41275</v>
      </c>
      <c r="AI189" s="115">
        <v>42247</v>
      </c>
      <c r="AJ189" s="116">
        <f t="shared" si="1"/>
        <v>448474</v>
      </c>
      <c r="AK189" s="117">
        <v>334954</v>
      </c>
      <c r="AL189" s="100">
        <v>290046</v>
      </c>
      <c r="AM189" s="118">
        <v>141900</v>
      </c>
      <c r="AN189" s="119">
        <v>41518</v>
      </c>
      <c r="AO189" s="119">
        <v>41882</v>
      </c>
      <c r="AP189" s="120" t="s">
        <v>149</v>
      </c>
      <c r="AQ189" s="118">
        <v>306574</v>
      </c>
      <c r="AR189" s="119">
        <v>41275</v>
      </c>
      <c r="AS189" s="119">
        <v>41517</v>
      </c>
      <c r="AT189" s="120" t="s">
        <v>200</v>
      </c>
      <c r="AU189" s="118"/>
      <c r="AV189" s="119"/>
      <c r="AW189" s="119"/>
      <c r="AX189" s="120"/>
      <c r="AY189" s="118"/>
      <c r="AZ189" s="119"/>
      <c r="BA189" s="119"/>
      <c r="BB189" s="120"/>
      <c r="BC189" s="104" t="s">
        <v>313</v>
      </c>
      <c r="BD189" s="109">
        <v>0</v>
      </c>
      <c r="BE189" s="109">
        <v>0</v>
      </c>
      <c r="BF189" s="109">
        <v>0</v>
      </c>
      <c r="BG189" s="109">
        <v>0</v>
      </c>
      <c r="BH189" s="109">
        <v>0</v>
      </c>
      <c r="BI189" s="109">
        <v>0</v>
      </c>
      <c r="BJ189" s="109">
        <v>0</v>
      </c>
      <c r="BK189" s="109">
        <v>132</v>
      </c>
      <c r="BL189" s="121" t="s">
        <v>151</v>
      </c>
      <c r="BM189" s="113"/>
      <c r="BN189" s="122" t="s">
        <v>360</v>
      </c>
    </row>
    <row r="190" spans="1:66" ht="15">
      <c r="A190" s="106" t="s">
        <v>132</v>
      </c>
      <c r="B190" s="107">
        <v>71</v>
      </c>
      <c r="C190" s="108" t="s">
        <v>432</v>
      </c>
      <c r="D190" s="146" t="s">
        <v>433</v>
      </c>
      <c r="E190" s="146" t="s">
        <v>433</v>
      </c>
      <c r="F190" s="109" t="s">
        <v>434</v>
      </c>
      <c r="G190" s="109" t="s">
        <v>135</v>
      </c>
      <c r="H190" s="109" t="s">
        <v>435</v>
      </c>
      <c r="I190" s="110" t="s">
        <v>137</v>
      </c>
      <c r="J190" s="111" t="s">
        <v>436</v>
      </c>
      <c r="K190" s="112" t="s">
        <v>139</v>
      </c>
      <c r="L190" s="109"/>
      <c r="M190" s="109"/>
      <c r="N190" s="109"/>
      <c r="O190" s="109"/>
      <c r="P190" s="109"/>
      <c r="Q190" s="109"/>
      <c r="R190" s="109" t="s">
        <v>140</v>
      </c>
      <c r="S190" s="113" t="s">
        <v>141</v>
      </c>
      <c r="T190" s="93" t="s">
        <v>142</v>
      </c>
      <c r="U190" s="95" t="s">
        <v>143</v>
      </c>
      <c r="V190" s="109"/>
      <c r="W190" s="109"/>
      <c r="X190" s="109"/>
      <c r="Y190" s="109"/>
      <c r="Z190" s="109"/>
      <c r="AA190" s="96" t="s">
        <v>269</v>
      </c>
      <c r="AB190" s="95" t="s">
        <v>270</v>
      </c>
      <c r="AC190" s="109" t="s">
        <v>271</v>
      </c>
      <c r="AD190" s="109" t="s">
        <v>272</v>
      </c>
      <c r="AE190" s="109" t="s">
        <v>199</v>
      </c>
      <c r="AF190" s="109" t="s">
        <v>137</v>
      </c>
      <c r="AG190" s="109">
        <v>12207</v>
      </c>
      <c r="AH190" s="114">
        <v>41275</v>
      </c>
      <c r="AI190" s="115">
        <v>42247</v>
      </c>
      <c r="AJ190" s="116">
        <f t="shared" si="1"/>
        <v>750000</v>
      </c>
      <c r="AK190" s="117">
        <v>512791</v>
      </c>
      <c r="AL190" s="100">
        <v>237209</v>
      </c>
      <c r="AM190" s="118">
        <v>354619</v>
      </c>
      <c r="AN190" s="119">
        <v>41518</v>
      </c>
      <c r="AO190" s="119">
        <v>41882</v>
      </c>
      <c r="AP190" s="120" t="s">
        <v>149</v>
      </c>
      <c r="AQ190" s="118">
        <v>395381</v>
      </c>
      <c r="AR190" s="119">
        <v>41275</v>
      </c>
      <c r="AS190" s="119">
        <v>41517</v>
      </c>
      <c r="AT190" s="120" t="s">
        <v>200</v>
      </c>
      <c r="AU190" s="118"/>
      <c r="AV190" s="119"/>
      <c r="AW190" s="119"/>
      <c r="AX190" s="120"/>
      <c r="AY190" s="118"/>
      <c r="AZ190" s="119"/>
      <c r="BA190" s="119"/>
      <c r="BB190" s="120"/>
      <c r="BC190" s="104" t="s">
        <v>313</v>
      </c>
      <c r="BD190" s="109">
        <v>0</v>
      </c>
      <c r="BE190" s="109">
        <v>0</v>
      </c>
      <c r="BF190" s="109">
        <v>0</v>
      </c>
      <c r="BG190" s="109">
        <v>0</v>
      </c>
      <c r="BH190" s="109">
        <v>0</v>
      </c>
      <c r="BI190" s="109">
        <v>0</v>
      </c>
      <c r="BJ190" s="109">
        <v>0</v>
      </c>
      <c r="BK190" s="109">
        <v>120</v>
      </c>
      <c r="BL190" s="121" t="s">
        <v>151</v>
      </c>
      <c r="BM190" s="113"/>
      <c r="BN190" s="122" t="s">
        <v>230</v>
      </c>
    </row>
    <row r="191" spans="1:66" ht="15">
      <c r="A191" s="106" t="s">
        <v>132</v>
      </c>
      <c r="B191" s="107">
        <v>72</v>
      </c>
      <c r="C191" s="108" t="s">
        <v>437</v>
      </c>
      <c r="D191" s="146" t="s">
        <v>438</v>
      </c>
      <c r="E191" s="146" t="s">
        <v>438</v>
      </c>
      <c r="F191" s="109" t="s">
        <v>439</v>
      </c>
      <c r="G191" s="109" t="s">
        <v>135</v>
      </c>
      <c r="H191" s="109" t="s">
        <v>161</v>
      </c>
      <c r="I191" s="110" t="s">
        <v>137</v>
      </c>
      <c r="J191" s="111" t="s">
        <v>281</v>
      </c>
      <c r="K191" s="112" t="s">
        <v>139</v>
      </c>
      <c r="L191" s="109"/>
      <c r="M191" s="109"/>
      <c r="N191" s="109"/>
      <c r="O191" s="109"/>
      <c r="P191" s="109"/>
      <c r="Q191" s="109"/>
      <c r="R191" s="109" t="s">
        <v>140</v>
      </c>
      <c r="S191" s="113" t="s">
        <v>141</v>
      </c>
      <c r="T191" s="93" t="s">
        <v>167</v>
      </c>
      <c r="U191" s="95" t="s">
        <v>440</v>
      </c>
      <c r="V191" s="109" t="s">
        <v>441</v>
      </c>
      <c r="W191" s="109" t="s">
        <v>222</v>
      </c>
      <c r="X191" s="109" t="s">
        <v>148</v>
      </c>
      <c r="Y191" s="109" t="s">
        <v>137</v>
      </c>
      <c r="Z191" s="109">
        <v>10003</v>
      </c>
      <c r="AA191" s="96" t="s">
        <v>195</v>
      </c>
      <c r="AB191" s="95" t="s">
        <v>196</v>
      </c>
      <c r="AC191" s="109" t="s">
        <v>197</v>
      </c>
      <c r="AD191" s="109" t="s">
        <v>198</v>
      </c>
      <c r="AE191" s="109" t="s">
        <v>199</v>
      </c>
      <c r="AF191" s="109" t="s">
        <v>137</v>
      </c>
      <c r="AG191" s="109">
        <v>12234</v>
      </c>
      <c r="AH191" s="114">
        <v>41275</v>
      </c>
      <c r="AI191" s="115">
        <v>42247</v>
      </c>
      <c r="AJ191" s="116">
        <f t="shared" si="1"/>
        <v>539906</v>
      </c>
      <c r="AK191" s="117">
        <v>306800</v>
      </c>
      <c r="AL191" s="100">
        <v>443200</v>
      </c>
      <c r="AM191" s="118">
        <v>324500</v>
      </c>
      <c r="AN191" s="119">
        <v>41518</v>
      </c>
      <c r="AO191" s="119">
        <v>41882</v>
      </c>
      <c r="AP191" s="120" t="s">
        <v>149</v>
      </c>
      <c r="AQ191" s="118">
        <v>215406</v>
      </c>
      <c r="AR191" s="119">
        <v>41275</v>
      </c>
      <c r="AS191" s="119">
        <v>41517</v>
      </c>
      <c r="AT191" s="120" t="s">
        <v>200</v>
      </c>
      <c r="AU191" s="118"/>
      <c r="AV191" s="119"/>
      <c r="AW191" s="119"/>
      <c r="AX191" s="120"/>
      <c r="AY191" s="118"/>
      <c r="AZ191" s="119"/>
      <c r="BA191" s="119"/>
      <c r="BB191" s="120"/>
      <c r="BC191" s="104" t="s">
        <v>313</v>
      </c>
      <c r="BD191" s="109">
        <v>0</v>
      </c>
      <c r="BE191" s="109">
        <v>0</v>
      </c>
      <c r="BF191" s="109">
        <v>0</v>
      </c>
      <c r="BG191" s="109">
        <v>0</v>
      </c>
      <c r="BH191" s="109">
        <v>0</v>
      </c>
      <c r="BI191" s="109">
        <v>0</v>
      </c>
      <c r="BJ191" s="109">
        <v>0</v>
      </c>
      <c r="BK191" s="109">
        <v>89</v>
      </c>
      <c r="BL191" s="121" t="s">
        <v>151</v>
      </c>
      <c r="BM191" s="113"/>
      <c r="BN191" s="122" t="s">
        <v>360</v>
      </c>
    </row>
    <row r="192" spans="1:66" ht="15">
      <c r="A192" s="106" t="s">
        <v>132</v>
      </c>
      <c r="B192" s="107">
        <v>73</v>
      </c>
      <c r="C192" s="108" t="s">
        <v>442</v>
      </c>
      <c r="D192" s="146" t="s">
        <v>443</v>
      </c>
      <c r="E192" s="146" t="s">
        <v>443</v>
      </c>
      <c r="F192" s="109" t="s">
        <v>444</v>
      </c>
      <c r="G192" s="109" t="s">
        <v>135</v>
      </c>
      <c r="H192" s="109" t="s">
        <v>445</v>
      </c>
      <c r="I192" s="110" t="s">
        <v>137</v>
      </c>
      <c r="J192" s="111" t="s">
        <v>446</v>
      </c>
      <c r="K192" s="112" t="s">
        <v>139</v>
      </c>
      <c r="L192" s="109"/>
      <c r="M192" s="109"/>
      <c r="N192" s="109"/>
      <c r="O192" s="109"/>
      <c r="P192" s="109"/>
      <c r="Q192" s="109"/>
      <c r="R192" s="109" t="s">
        <v>140</v>
      </c>
      <c r="S192" s="113" t="s">
        <v>141</v>
      </c>
      <c r="T192" s="93" t="s">
        <v>142</v>
      </c>
      <c r="U192" s="95" t="s">
        <v>143</v>
      </c>
      <c r="V192" s="109"/>
      <c r="W192" s="109"/>
      <c r="X192" s="109"/>
      <c r="Y192" s="109"/>
      <c r="Z192" s="109"/>
      <c r="AA192" s="96" t="s">
        <v>195</v>
      </c>
      <c r="AB192" s="95" t="s">
        <v>196</v>
      </c>
      <c r="AC192" s="109" t="s">
        <v>197</v>
      </c>
      <c r="AD192" s="109" t="s">
        <v>198</v>
      </c>
      <c r="AE192" s="109" t="s">
        <v>199</v>
      </c>
      <c r="AF192" s="109" t="s">
        <v>137</v>
      </c>
      <c r="AG192" s="109">
        <v>12234</v>
      </c>
      <c r="AH192" s="114">
        <v>41275</v>
      </c>
      <c r="AI192" s="115">
        <v>42247</v>
      </c>
      <c r="AJ192" s="116">
        <f t="shared" si="1"/>
        <v>482310</v>
      </c>
      <c r="AK192" s="117">
        <v>485843</v>
      </c>
      <c r="AL192" s="100">
        <v>264157</v>
      </c>
      <c r="AM192" s="118">
        <v>122113</v>
      </c>
      <c r="AN192" s="119">
        <v>41518</v>
      </c>
      <c r="AO192" s="119">
        <v>41882</v>
      </c>
      <c r="AP192" s="120" t="s">
        <v>149</v>
      </c>
      <c r="AQ192" s="118">
        <v>360197</v>
      </c>
      <c r="AR192" s="119">
        <v>41275</v>
      </c>
      <c r="AS192" s="119">
        <v>41517</v>
      </c>
      <c r="AT192" s="120" t="s">
        <v>200</v>
      </c>
      <c r="AU192" s="118"/>
      <c r="AV192" s="119"/>
      <c r="AW192" s="119"/>
      <c r="AX192" s="120"/>
      <c r="AY192" s="118"/>
      <c r="AZ192" s="119"/>
      <c r="BA192" s="119"/>
      <c r="BB192" s="120"/>
      <c r="BC192" s="104" t="s">
        <v>313</v>
      </c>
      <c r="BD192" s="109">
        <v>0</v>
      </c>
      <c r="BE192" s="109">
        <v>0</v>
      </c>
      <c r="BF192" s="109">
        <v>0</v>
      </c>
      <c r="BG192" s="109">
        <v>0</v>
      </c>
      <c r="BH192" s="109">
        <v>0</v>
      </c>
      <c r="BI192" s="109">
        <v>0</v>
      </c>
      <c r="BJ192" s="109">
        <v>0</v>
      </c>
      <c r="BK192" s="109">
        <v>59</v>
      </c>
      <c r="BL192" s="121" t="s">
        <v>151</v>
      </c>
      <c r="BM192" s="113"/>
      <c r="BN192" s="122" t="s">
        <v>447</v>
      </c>
    </row>
    <row r="193" spans="1:66" ht="15">
      <c r="A193" s="106" t="s">
        <v>132</v>
      </c>
      <c r="B193" s="107">
        <v>74</v>
      </c>
      <c r="C193" s="108" t="s">
        <v>448</v>
      </c>
      <c r="D193" s="146" t="s">
        <v>449</v>
      </c>
      <c r="E193" s="146" t="s">
        <v>449</v>
      </c>
      <c r="F193" s="109" t="s">
        <v>450</v>
      </c>
      <c r="G193" s="109" t="s">
        <v>135</v>
      </c>
      <c r="H193" s="109" t="s">
        <v>156</v>
      </c>
      <c r="I193" s="110" t="s">
        <v>137</v>
      </c>
      <c r="J193" s="111" t="s">
        <v>225</v>
      </c>
      <c r="K193" s="112" t="s">
        <v>139</v>
      </c>
      <c r="L193" s="109"/>
      <c r="M193" s="109"/>
      <c r="N193" s="109"/>
      <c r="O193" s="109"/>
      <c r="P193" s="109"/>
      <c r="Q193" s="109"/>
      <c r="R193" s="109" t="s">
        <v>140</v>
      </c>
      <c r="S193" s="113" t="s">
        <v>141</v>
      </c>
      <c r="T193" s="93" t="s">
        <v>142</v>
      </c>
      <c r="U193" s="95" t="s">
        <v>143</v>
      </c>
      <c r="V193" s="109"/>
      <c r="W193" s="109"/>
      <c r="X193" s="109"/>
      <c r="Y193" s="109"/>
      <c r="Z193" s="109"/>
      <c r="AA193" s="96" t="s">
        <v>144</v>
      </c>
      <c r="AB193" s="95" t="s">
        <v>145</v>
      </c>
      <c r="AC193" s="109" t="s">
        <v>146</v>
      </c>
      <c r="AD193" s="109" t="s">
        <v>147</v>
      </c>
      <c r="AE193" s="109" t="s">
        <v>148</v>
      </c>
      <c r="AF193" s="109" t="s">
        <v>137</v>
      </c>
      <c r="AG193" s="109">
        <v>10007</v>
      </c>
      <c r="AH193" s="114">
        <v>41183</v>
      </c>
      <c r="AI193" s="115">
        <v>42247</v>
      </c>
      <c r="AJ193" s="116">
        <f t="shared" si="1"/>
        <v>343500</v>
      </c>
      <c r="AK193" s="117">
        <v>272003</v>
      </c>
      <c r="AL193" s="100">
        <v>227997</v>
      </c>
      <c r="AM193" s="118">
        <v>195326</v>
      </c>
      <c r="AN193" s="119">
        <v>41518</v>
      </c>
      <c r="AO193" s="119">
        <v>41882</v>
      </c>
      <c r="AP193" s="120" t="s">
        <v>149</v>
      </c>
      <c r="AQ193" s="118">
        <v>148174</v>
      </c>
      <c r="AR193" s="119">
        <v>41183</v>
      </c>
      <c r="AS193" s="119">
        <v>41517</v>
      </c>
      <c r="AT193" s="120" t="s">
        <v>200</v>
      </c>
      <c r="AU193" s="118"/>
      <c r="AV193" s="119"/>
      <c r="AW193" s="119"/>
      <c r="AX193" s="120"/>
      <c r="AY193" s="118"/>
      <c r="AZ193" s="119"/>
      <c r="BA193" s="119"/>
      <c r="BB193" s="120"/>
      <c r="BC193" s="104" t="s">
        <v>313</v>
      </c>
      <c r="BD193" s="109">
        <v>0</v>
      </c>
      <c r="BE193" s="109">
        <v>0</v>
      </c>
      <c r="BF193" s="109">
        <v>0</v>
      </c>
      <c r="BG193" s="109">
        <v>0</v>
      </c>
      <c r="BH193" s="109">
        <v>0</v>
      </c>
      <c r="BI193" s="109">
        <v>0</v>
      </c>
      <c r="BJ193" s="109">
        <v>0</v>
      </c>
      <c r="BK193" s="109">
        <v>99</v>
      </c>
      <c r="BL193" s="121" t="s">
        <v>151</v>
      </c>
      <c r="BM193" s="113"/>
      <c r="BN193" s="122" t="s">
        <v>230</v>
      </c>
    </row>
    <row r="194" spans="1:66" ht="15">
      <c r="A194" s="106" t="s">
        <v>132</v>
      </c>
      <c r="B194" s="107">
        <v>75</v>
      </c>
      <c r="C194" s="108" t="s">
        <v>451</v>
      </c>
      <c r="D194" s="146" t="s">
        <v>452</v>
      </c>
      <c r="E194" s="146" t="s">
        <v>452</v>
      </c>
      <c r="F194" s="109" t="s">
        <v>453</v>
      </c>
      <c r="G194" s="109" t="s">
        <v>135</v>
      </c>
      <c r="H194" s="109" t="s">
        <v>136</v>
      </c>
      <c r="I194" s="110" t="s">
        <v>137</v>
      </c>
      <c r="J194" s="111" t="s">
        <v>454</v>
      </c>
      <c r="K194" s="112" t="s">
        <v>139</v>
      </c>
      <c r="L194" s="109"/>
      <c r="M194" s="109"/>
      <c r="N194" s="109"/>
      <c r="O194" s="109"/>
      <c r="P194" s="109"/>
      <c r="Q194" s="109"/>
      <c r="R194" s="109" t="s">
        <v>140</v>
      </c>
      <c r="S194" s="113" t="s">
        <v>141</v>
      </c>
      <c r="T194" s="93" t="s">
        <v>167</v>
      </c>
      <c r="U194" s="95" t="s">
        <v>455</v>
      </c>
      <c r="V194" s="109" t="s">
        <v>456</v>
      </c>
      <c r="W194" s="109" t="s">
        <v>457</v>
      </c>
      <c r="X194" s="109" t="s">
        <v>148</v>
      </c>
      <c r="Y194" s="109" t="s">
        <v>137</v>
      </c>
      <c r="Z194" s="109">
        <v>10027</v>
      </c>
      <c r="AA194" s="96" t="s">
        <v>269</v>
      </c>
      <c r="AB194" s="95" t="s">
        <v>270</v>
      </c>
      <c r="AC194" s="109" t="s">
        <v>271</v>
      </c>
      <c r="AD194" s="109" t="s">
        <v>272</v>
      </c>
      <c r="AE194" s="109" t="s">
        <v>199</v>
      </c>
      <c r="AF194" s="109" t="s">
        <v>137</v>
      </c>
      <c r="AG194" s="109">
        <v>12207</v>
      </c>
      <c r="AH194" s="114">
        <v>41275</v>
      </c>
      <c r="AI194" s="115">
        <v>42247</v>
      </c>
      <c r="AJ194" s="116">
        <f t="shared" si="1"/>
        <v>537793</v>
      </c>
      <c r="AK194" s="117">
        <v>302725</v>
      </c>
      <c r="AL194" s="100">
        <v>447275</v>
      </c>
      <c r="AM194" s="118">
        <v>293835</v>
      </c>
      <c r="AN194" s="119">
        <v>41518</v>
      </c>
      <c r="AO194" s="119">
        <v>41882</v>
      </c>
      <c r="AP194" s="120" t="s">
        <v>149</v>
      </c>
      <c r="AQ194" s="118">
        <v>243958</v>
      </c>
      <c r="AR194" s="119">
        <v>41275</v>
      </c>
      <c r="AS194" s="119">
        <v>41517</v>
      </c>
      <c r="AT194" s="120" t="s">
        <v>200</v>
      </c>
      <c r="AU194" s="118"/>
      <c r="AV194" s="119"/>
      <c r="AW194" s="119"/>
      <c r="AX194" s="120"/>
      <c r="AY194" s="118"/>
      <c r="AZ194" s="119"/>
      <c r="BA194" s="119"/>
      <c r="BB194" s="120"/>
      <c r="BC194" s="104" t="s">
        <v>313</v>
      </c>
      <c r="BD194" s="109">
        <v>0</v>
      </c>
      <c r="BE194" s="109">
        <v>0</v>
      </c>
      <c r="BF194" s="109">
        <v>0</v>
      </c>
      <c r="BG194" s="109">
        <v>0</v>
      </c>
      <c r="BH194" s="109">
        <v>0</v>
      </c>
      <c r="BI194" s="109">
        <v>0</v>
      </c>
      <c r="BJ194" s="109">
        <v>0</v>
      </c>
      <c r="BK194" s="109">
        <v>199</v>
      </c>
      <c r="BL194" s="121" t="s">
        <v>151</v>
      </c>
      <c r="BM194" s="113"/>
      <c r="BN194" s="122" t="s">
        <v>230</v>
      </c>
    </row>
    <row r="195" spans="1:66" ht="15">
      <c r="A195" s="106" t="s">
        <v>132</v>
      </c>
      <c r="B195" s="107">
        <v>76</v>
      </c>
      <c r="C195" s="108" t="s">
        <v>458</v>
      </c>
      <c r="D195" s="146" t="s">
        <v>459</v>
      </c>
      <c r="E195" s="146" t="s">
        <v>459</v>
      </c>
      <c r="F195" s="109" t="s">
        <v>460</v>
      </c>
      <c r="G195" s="109" t="s">
        <v>135</v>
      </c>
      <c r="H195" s="109" t="s">
        <v>136</v>
      </c>
      <c r="I195" s="110" t="s">
        <v>137</v>
      </c>
      <c r="J195" s="111" t="s">
        <v>229</v>
      </c>
      <c r="K195" s="112" t="s">
        <v>139</v>
      </c>
      <c r="L195" s="109"/>
      <c r="M195" s="109"/>
      <c r="N195" s="109"/>
      <c r="O195" s="109"/>
      <c r="P195" s="109"/>
      <c r="Q195" s="109"/>
      <c r="R195" s="109" t="s">
        <v>140</v>
      </c>
      <c r="S195" s="113" t="s">
        <v>141</v>
      </c>
      <c r="T195" s="93" t="s">
        <v>167</v>
      </c>
      <c r="U195" s="95" t="s">
        <v>455</v>
      </c>
      <c r="V195" s="109" t="s">
        <v>456</v>
      </c>
      <c r="W195" s="109" t="s">
        <v>457</v>
      </c>
      <c r="X195" s="109" t="s">
        <v>148</v>
      </c>
      <c r="Y195" s="109" t="s">
        <v>137</v>
      </c>
      <c r="Z195" s="109">
        <v>10027</v>
      </c>
      <c r="AA195" s="96" t="s">
        <v>269</v>
      </c>
      <c r="AB195" s="95" t="s">
        <v>270</v>
      </c>
      <c r="AC195" s="109" t="s">
        <v>271</v>
      </c>
      <c r="AD195" s="109" t="s">
        <v>272</v>
      </c>
      <c r="AE195" s="109" t="s">
        <v>199</v>
      </c>
      <c r="AF195" s="109" t="s">
        <v>137</v>
      </c>
      <c r="AG195" s="109">
        <v>12207</v>
      </c>
      <c r="AH195" s="114">
        <v>41275</v>
      </c>
      <c r="AI195" s="115">
        <v>42247</v>
      </c>
      <c r="AJ195" s="116">
        <f t="shared" si="1"/>
        <v>537793</v>
      </c>
      <c r="AK195" s="117">
        <v>302725</v>
      </c>
      <c r="AL195" s="100">
        <v>447275</v>
      </c>
      <c r="AM195" s="118">
        <v>293835</v>
      </c>
      <c r="AN195" s="119">
        <v>41518</v>
      </c>
      <c r="AO195" s="119">
        <v>41882</v>
      </c>
      <c r="AP195" s="120" t="s">
        <v>149</v>
      </c>
      <c r="AQ195" s="118">
        <v>243958</v>
      </c>
      <c r="AR195" s="119">
        <v>41275</v>
      </c>
      <c r="AS195" s="119">
        <v>41517</v>
      </c>
      <c r="AT195" s="120" t="s">
        <v>200</v>
      </c>
      <c r="AU195" s="118"/>
      <c r="AV195" s="119"/>
      <c r="AW195" s="119"/>
      <c r="AX195" s="120"/>
      <c r="AY195" s="118"/>
      <c r="AZ195" s="119"/>
      <c r="BA195" s="119"/>
      <c r="BB195" s="120"/>
      <c r="BC195" s="104" t="s">
        <v>313</v>
      </c>
      <c r="BD195" s="109">
        <v>0</v>
      </c>
      <c r="BE195" s="109">
        <v>0</v>
      </c>
      <c r="BF195" s="109">
        <v>0</v>
      </c>
      <c r="BG195" s="109">
        <v>0</v>
      </c>
      <c r="BH195" s="109">
        <v>0</v>
      </c>
      <c r="BI195" s="109">
        <v>0</v>
      </c>
      <c r="BJ195" s="109">
        <v>0</v>
      </c>
      <c r="BK195" s="109">
        <v>147</v>
      </c>
      <c r="BL195" s="121" t="s">
        <v>151</v>
      </c>
      <c r="BM195" s="113"/>
      <c r="BN195" s="122" t="s">
        <v>230</v>
      </c>
    </row>
    <row r="196" spans="1:66" ht="15">
      <c r="A196" s="106" t="s">
        <v>132</v>
      </c>
      <c r="B196" s="107">
        <v>77</v>
      </c>
      <c r="C196" s="108" t="s">
        <v>461</v>
      </c>
      <c r="D196" s="146" t="s">
        <v>462</v>
      </c>
      <c r="E196" s="146" t="s">
        <v>462</v>
      </c>
      <c r="F196" s="109" t="s">
        <v>463</v>
      </c>
      <c r="G196" s="109" t="s">
        <v>135</v>
      </c>
      <c r="H196" s="109" t="s">
        <v>136</v>
      </c>
      <c r="I196" s="110" t="s">
        <v>137</v>
      </c>
      <c r="J196" s="111" t="s">
        <v>217</v>
      </c>
      <c r="K196" s="112" t="s">
        <v>139</v>
      </c>
      <c r="L196" s="109"/>
      <c r="M196" s="109"/>
      <c r="N196" s="109"/>
      <c r="O196" s="109"/>
      <c r="P196" s="109"/>
      <c r="Q196" s="109"/>
      <c r="R196" s="109" t="s">
        <v>140</v>
      </c>
      <c r="S196" s="113" t="s">
        <v>141</v>
      </c>
      <c r="T196" s="93" t="s">
        <v>167</v>
      </c>
      <c r="U196" s="95" t="s">
        <v>455</v>
      </c>
      <c r="V196" s="109" t="s">
        <v>456</v>
      </c>
      <c r="W196" s="109" t="s">
        <v>457</v>
      </c>
      <c r="X196" s="109" t="s">
        <v>148</v>
      </c>
      <c r="Y196" s="109" t="s">
        <v>137</v>
      </c>
      <c r="Z196" s="109">
        <v>10027</v>
      </c>
      <c r="AA196" s="96" t="s">
        <v>269</v>
      </c>
      <c r="AB196" s="95" t="s">
        <v>270</v>
      </c>
      <c r="AC196" s="109" t="s">
        <v>271</v>
      </c>
      <c r="AD196" s="109" t="s">
        <v>272</v>
      </c>
      <c r="AE196" s="109" t="s">
        <v>199</v>
      </c>
      <c r="AF196" s="109" t="s">
        <v>137</v>
      </c>
      <c r="AG196" s="109">
        <v>12207</v>
      </c>
      <c r="AH196" s="114">
        <v>41275</v>
      </c>
      <c r="AI196" s="115">
        <v>42247</v>
      </c>
      <c r="AJ196" s="116">
        <f t="shared" si="1"/>
        <v>507795</v>
      </c>
      <c r="AK196" s="117">
        <v>288726</v>
      </c>
      <c r="AL196" s="100">
        <v>461274</v>
      </c>
      <c r="AM196" s="118">
        <v>273836</v>
      </c>
      <c r="AN196" s="119">
        <v>41518</v>
      </c>
      <c r="AO196" s="119">
        <v>41882</v>
      </c>
      <c r="AP196" s="120" t="s">
        <v>149</v>
      </c>
      <c r="AQ196" s="118">
        <v>233959</v>
      </c>
      <c r="AR196" s="119">
        <v>41275</v>
      </c>
      <c r="AS196" s="119">
        <v>41517</v>
      </c>
      <c r="AT196" s="120" t="s">
        <v>200</v>
      </c>
      <c r="AU196" s="118"/>
      <c r="AV196" s="119"/>
      <c r="AW196" s="119"/>
      <c r="AX196" s="120"/>
      <c r="AY196" s="118"/>
      <c r="AZ196" s="119"/>
      <c r="BA196" s="119"/>
      <c r="BB196" s="120"/>
      <c r="BC196" s="104" t="s">
        <v>313</v>
      </c>
      <c r="BD196" s="109">
        <v>0</v>
      </c>
      <c r="BE196" s="109">
        <v>0</v>
      </c>
      <c r="BF196" s="109">
        <v>0</v>
      </c>
      <c r="BG196" s="109">
        <v>0</v>
      </c>
      <c r="BH196" s="109">
        <v>0</v>
      </c>
      <c r="BI196" s="109">
        <v>0</v>
      </c>
      <c r="BJ196" s="109">
        <v>0</v>
      </c>
      <c r="BK196" s="109">
        <v>138</v>
      </c>
      <c r="BL196" s="121" t="s">
        <v>151</v>
      </c>
      <c r="BM196" s="113"/>
      <c r="BN196" s="122" t="s">
        <v>230</v>
      </c>
    </row>
    <row r="197" spans="1:66" ht="15">
      <c r="A197" s="106" t="s">
        <v>132</v>
      </c>
      <c r="B197" s="107">
        <v>78</v>
      </c>
      <c r="C197" s="108" t="s">
        <v>464</v>
      </c>
      <c r="D197" s="146" t="s">
        <v>465</v>
      </c>
      <c r="E197" s="146" t="s">
        <v>465</v>
      </c>
      <c r="F197" s="109" t="s">
        <v>466</v>
      </c>
      <c r="G197" s="109" t="s">
        <v>135</v>
      </c>
      <c r="H197" s="109" t="s">
        <v>136</v>
      </c>
      <c r="I197" s="110" t="s">
        <v>137</v>
      </c>
      <c r="J197" s="111" t="s">
        <v>400</v>
      </c>
      <c r="K197" s="112" t="s">
        <v>139</v>
      </c>
      <c r="L197" s="109"/>
      <c r="M197" s="109"/>
      <c r="N197" s="109"/>
      <c r="O197" s="109"/>
      <c r="P197" s="109"/>
      <c r="Q197" s="109"/>
      <c r="R197" s="109" t="s">
        <v>140</v>
      </c>
      <c r="S197" s="113" t="s">
        <v>141</v>
      </c>
      <c r="T197" s="93" t="s">
        <v>142</v>
      </c>
      <c r="U197" s="95" t="s">
        <v>143</v>
      </c>
      <c r="V197" s="109"/>
      <c r="W197" s="109"/>
      <c r="X197" s="109"/>
      <c r="Y197" s="109"/>
      <c r="Z197" s="109"/>
      <c r="AA197" s="96" t="s">
        <v>195</v>
      </c>
      <c r="AB197" s="95" t="s">
        <v>196</v>
      </c>
      <c r="AC197" s="109" t="s">
        <v>197</v>
      </c>
      <c r="AD197" s="109" t="s">
        <v>198</v>
      </c>
      <c r="AE197" s="109" t="s">
        <v>199</v>
      </c>
      <c r="AF197" s="109" t="s">
        <v>137</v>
      </c>
      <c r="AG197" s="109">
        <v>12234</v>
      </c>
      <c r="AH197" s="114">
        <v>41275</v>
      </c>
      <c r="AI197" s="115">
        <v>42247</v>
      </c>
      <c r="AJ197" s="116">
        <f t="shared" si="1"/>
        <v>410250</v>
      </c>
      <c r="AK197" s="117">
        <v>388332</v>
      </c>
      <c r="AL197" s="100">
        <v>236668</v>
      </c>
      <c r="AM197" s="118">
        <v>93450</v>
      </c>
      <c r="AN197" s="119">
        <v>41518</v>
      </c>
      <c r="AO197" s="119">
        <v>41882</v>
      </c>
      <c r="AP197" s="120" t="s">
        <v>149</v>
      </c>
      <c r="AQ197" s="118">
        <v>316800</v>
      </c>
      <c r="AR197" s="119">
        <v>41275</v>
      </c>
      <c r="AS197" s="119">
        <v>41517</v>
      </c>
      <c r="AT197" s="120" t="s">
        <v>200</v>
      </c>
      <c r="AU197" s="118"/>
      <c r="AV197" s="119"/>
      <c r="AW197" s="119"/>
      <c r="AX197" s="120"/>
      <c r="AY197" s="118"/>
      <c r="AZ197" s="119"/>
      <c r="BA197" s="119"/>
      <c r="BB197" s="120"/>
      <c r="BC197" s="104" t="s">
        <v>313</v>
      </c>
      <c r="BD197" s="109">
        <v>0</v>
      </c>
      <c r="BE197" s="109">
        <v>0</v>
      </c>
      <c r="BF197" s="109">
        <v>0</v>
      </c>
      <c r="BG197" s="109">
        <v>0</v>
      </c>
      <c r="BH197" s="109">
        <v>0</v>
      </c>
      <c r="BI197" s="109">
        <v>0</v>
      </c>
      <c r="BJ197" s="109">
        <v>0</v>
      </c>
      <c r="BK197" s="109">
        <v>126</v>
      </c>
      <c r="BL197" s="121" t="s">
        <v>151</v>
      </c>
      <c r="BM197" s="113"/>
      <c r="BN197" s="122" t="s">
        <v>230</v>
      </c>
    </row>
    <row r="198" spans="1:66" ht="15">
      <c r="A198" s="106" t="s">
        <v>132</v>
      </c>
      <c r="B198" s="107">
        <v>79</v>
      </c>
      <c r="C198" s="108" t="s">
        <v>467</v>
      </c>
      <c r="D198" s="146" t="s">
        <v>349</v>
      </c>
      <c r="E198" s="146" t="s">
        <v>349</v>
      </c>
      <c r="F198" s="109" t="s">
        <v>468</v>
      </c>
      <c r="G198" s="109" t="s">
        <v>135</v>
      </c>
      <c r="H198" s="109" t="s">
        <v>156</v>
      </c>
      <c r="I198" s="110" t="s">
        <v>137</v>
      </c>
      <c r="J198" s="111" t="s">
        <v>157</v>
      </c>
      <c r="K198" s="112" t="s">
        <v>139</v>
      </c>
      <c r="L198" s="109"/>
      <c r="M198" s="109"/>
      <c r="N198" s="109"/>
      <c r="O198" s="109"/>
      <c r="P198" s="109"/>
      <c r="Q198" s="109"/>
      <c r="R198" s="109" t="s">
        <v>140</v>
      </c>
      <c r="S198" s="113" t="s">
        <v>141</v>
      </c>
      <c r="T198" s="93" t="s">
        <v>142</v>
      </c>
      <c r="U198" s="95" t="s">
        <v>143</v>
      </c>
      <c r="V198" s="109"/>
      <c r="W198" s="109"/>
      <c r="X198" s="109"/>
      <c r="Y198" s="109"/>
      <c r="Z198" s="109"/>
      <c r="AA198" s="96" t="s">
        <v>195</v>
      </c>
      <c r="AB198" s="95" t="s">
        <v>196</v>
      </c>
      <c r="AC198" s="109" t="s">
        <v>197</v>
      </c>
      <c r="AD198" s="109" t="s">
        <v>198</v>
      </c>
      <c r="AE198" s="109" t="s">
        <v>199</v>
      </c>
      <c r="AF198" s="109" t="s">
        <v>137</v>
      </c>
      <c r="AG198" s="109">
        <v>12234</v>
      </c>
      <c r="AH198" s="114">
        <v>41640</v>
      </c>
      <c r="AI198" s="115">
        <v>42613</v>
      </c>
      <c r="AJ198" s="116">
        <f t="shared" si="1"/>
        <v>262950</v>
      </c>
      <c r="AK198" s="117">
        <v>0</v>
      </c>
      <c r="AL198" s="100">
        <v>750000</v>
      </c>
      <c r="AM198" s="118">
        <v>262950</v>
      </c>
      <c r="AN198" s="119">
        <v>41640</v>
      </c>
      <c r="AO198" s="119">
        <v>41882</v>
      </c>
      <c r="AP198" s="120" t="s">
        <v>200</v>
      </c>
      <c r="AQ198" s="118"/>
      <c r="AR198" s="119"/>
      <c r="AS198" s="119"/>
      <c r="AT198" s="120"/>
      <c r="AU198" s="118"/>
      <c r="AV198" s="119"/>
      <c r="AW198" s="119"/>
      <c r="AX198" s="120"/>
      <c r="AY198" s="118"/>
      <c r="AZ198" s="119"/>
      <c r="BA198" s="119"/>
      <c r="BB198" s="120"/>
      <c r="BC198" s="104" t="s">
        <v>352</v>
      </c>
      <c r="BD198" s="109">
        <v>0</v>
      </c>
      <c r="BE198" s="109">
        <v>0</v>
      </c>
      <c r="BF198" s="109">
        <v>0</v>
      </c>
      <c r="BG198" s="109">
        <v>0</v>
      </c>
      <c r="BH198" s="109">
        <v>0</v>
      </c>
      <c r="BI198" s="109">
        <v>0</v>
      </c>
      <c r="BJ198" s="109">
        <v>0</v>
      </c>
      <c r="BK198" s="109">
        <v>0</v>
      </c>
      <c r="BL198" s="121" t="s">
        <v>353</v>
      </c>
      <c r="BM198" s="113" t="s">
        <v>368</v>
      </c>
      <c r="BN198" s="122" t="s">
        <v>264</v>
      </c>
    </row>
    <row r="199" spans="1:66" ht="15">
      <c r="A199" s="106" t="s">
        <v>132</v>
      </c>
      <c r="B199" s="107">
        <v>80</v>
      </c>
      <c r="C199" s="108" t="s">
        <v>469</v>
      </c>
      <c r="D199" s="146" t="s">
        <v>470</v>
      </c>
      <c r="E199" s="146" t="s">
        <v>470</v>
      </c>
      <c r="F199" s="109" t="s">
        <v>471</v>
      </c>
      <c r="G199" s="109" t="s">
        <v>135</v>
      </c>
      <c r="H199" s="109" t="s">
        <v>136</v>
      </c>
      <c r="I199" s="110" t="s">
        <v>137</v>
      </c>
      <c r="J199" s="111" t="s">
        <v>178</v>
      </c>
      <c r="K199" s="112" t="s">
        <v>139</v>
      </c>
      <c r="L199" s="109"/>
      <c r="M199" s="109"/>
      <c r="N199" s="109"/>
      <c r="O199" s="109"/>
      <c r="P199" s="109"/>
      <c r="Q199" s="109"/>
      <c r="R199" s="109" t="s">
        <v>140</v>
      </c>
      <c r="S199" s="113" t="s">
        <v>141</v>
      </c>
      <c r="T199" s="93" t="s">
        <v>142</v>
      </c>
      <c r="U199" s="95" t="s">
        <v>143</v>
      </c>
      <c r="V199" s="109"/>
      <c r="W199" s="109"/>
      <c r="X199" s="109"/>
      <c r="Y199" s="109"/>
      <c r="Z199" s="109"/>
      <c r="AA199" s="96" t="s">
        <v>195</v>
      </c>
      <c r="AB199" s="95" t="s">
        <v>196</v>
      </c>
      <c r="AC199" s="109" t="s">
        <v>197</v>
      </c>
      <c r="AD199" s="109" t="s">
        <v>198</v>
      </c>
      <c r="AE199" s="109" t="s">
        <v>199</v>
      </c>
      <c r="AF199" s="109" t="s">
        <v>137</v>
      </c>
      <c r="AG199" s="109">
        <v>12234</v>
      </c>
      <c r="AH199" s="114">
        <v>41275</v>
      </c>
      <c r="AI199" s="115">
        <v>42247</v>
      </c>
      <c r="AJ199" s="116">
        <f t="shared" si="1"/>
        <v>466871</v>
      </c>
      <c r="AK199" s="117">
        <v>373539</v>
      </c>
      <c r="AL199" s="100">
        <v>251461</v>
      </c>
      <c r="AM199" s="118">
        <v>116664</v>
      </c>
      <c r="AN199" s="119">
        <v>41518</v>
      </c>
      <c r="AO199" s="119">
        <v>41882</v>
      </c>
      <c r="AP199" s="120" t="s">
        <v>149</v>
      </c>
      <c r="AQ199" s="118">
        <v>350207</v>
      </c>
      <c r="AR199" s="119">
        <v>41275</v>
      </c>
      <c r="AS199" s="119">
        <v>41517</v>
      </c>
      <c r="AT199" s="120" t="s">
        <v>200</v>
      </c>
      <c r="AU199" s="118"/>
      <c r="AV199" s="119"/>
      <c r="AW199" s="119"/>
      <c r="AX199" s="120"/>
      <c r="AY199" s="118"/>
      <c r="AZ199" s="119"/>
      <c r="BA199" s="119"/>
      <c r="BB199" s="120"/>
      <c r="BC199" s="104" t="s">
        <v>313</v>
      </c>
      <c r="BD199" s="109">
        <v>0</v>
      </c>
      <c r="BE199" s="109">
        <v>0</v>
      </c>
      <c r="BF199" s="109">
        <v>0</v>
      </c>
      <c r="BG199" s="109">
        <v>0</v>
      </c>
      <c r="BH199" s="109">
        <v>0</v>
      </c>
      <c r="BI199" s="109">
        <v>0</v>
      </c>
      <c r="BJ199" s="109">
        <v>0</v>
      </c>
      <c r="BK199" s="109">
        <v>139</v>
      </c>
      <c r="BL199" s="121" t="s">
        <v>151</v>
      </c>
      <c r="BM199" s="113"/>
      <c r="BN199" s="122" t="s">
        <v>230</v>
      </c>
    </row>
    <row r="200" spans="1:66" ht="15">
      <c r="A200" s="106" t="s">
        <v>132</v>
      </c>
      <c r="B200" s="107">
        <v>81</v>
      </c>
      <c r="C200" s="108" t="s">
        <v>472</v>
      </c>
      <c r="D200" s="146" t="s">
        <v>349</v>
      </c>
      <c r="E200" s="146" t="s">
        <v>349</v>
      </c>
      <c r="F200" s="109" t="s">
        <v>473</v>
      </c>
      <c r="G200" s="109" t="s">
        <v>135</v>
      </c>
      <c r="H200" s="109" t="s">
        <v>136</v>
      </c>
      <c r="I200" s="110" t="s">
        <v>137</v>
      </c>
      <c r="J200" s="111" t="s">
        <v>474</v>
      </c>
      <c r="K200" s="112" t="s">
        <v>139</v>
      </c>
      <c r="L200" s="109"/>
      <c r="M200" s="109"/>
      <c r="N200" s="109"/>
      <c r="O200" s="109"/>
      <c r="P200" s="109"/>
      <c r="Q200" s="109"/>
      <c r="R200" s="109" t="s">
        <v>140</v>
      </c>
      <c r="S200" s="113" t="s">
        <v>141</v>
      </c>
      <c r="T200" s="93" t="s">
        <v>142</v>
      </c>
      <c r="U200" s="95" t="s">
        <v>143</v>
      </c>
      <c r="V200" s="109"/>
      <c r="W200" s="109"/>
      <c r="X200" s="109"/>
      <c r="Y200" s="109"/>
      <c r="Z200" s="109"/>
      <c r="AA200" s="96" t="s">
        <v>195</v>
      </c>
      <c r="AB200" s="95" t="s">
        <v>196</v>
      </c>
      <c r="AC200" s="109" t="s">
        <v>197</v>
      </c>
      <c r="AD200" s="109" t="s">
        <v>198</v>
      </c>
      <c r="AE200" s="109" t="s">
        <v>199</v>
      </c>
      <c r="AF200" s="109" t="s">
        <v>137</v>
      </c>
      <c r="AG200" s="109">
        <v>12234</v>
      </c>
      <c r="AH200" s="114">
        <v>41640</v>
      </c>
      <c r="AI200" s="115">
        <v>42613</v>
      </c>
      <c r="AJ200" s="116">
        <f t="shared" si="1"/>
        <v>183288</v>
      </c>
      <c r="AK200" s="117">
        <v>0</v>
      </c>
      <c r="AL200" s="100">
        <v>750000</v>
      </c>
      <c r="AM200" s="118">
        <v>183288</v>
      </c>
      <c r="AN200" s="119">
        <v>41640</v>
      </c>
      <c r="AO200" s="119">
        <v>41882</v>
      </c>
      <c r="AP200" s="120" t="s">
        <v>200</v>
      </c>
      <c r="AQ200" s="118"/>
      <c r="AR200" s="119"/>
      <c r="AS200" s="119"/>
      <c r="AT200" s="120"/>
      <c r="AU200" s="118"/>
      <c r="AV200" s="119"/>
      <c r="AW200" s="119"/>
      <c r="AX200" s="120"/>
      <c r="AY200" s="118"/>
      <c r="AZ200" s="119"/>
      <c r="BA200" s="119"/>
      <c r="BB200" s="120"/>
      <c r="BC200" s="104" t="s">
        <v>475</v>
      </c>
      <c r="BD200" s="109">
        <v>0</v>
      </c>
      <c r="BE200" s="109">
        <v>0</v>
      </c>
      <c r="BF200" s="109">
        <v>0</v>
      </c>
      <c r="BG200" s="109">
        <v>0</v>
      </c>
      <c r="BH200" s="109">
        <v>0</v>
      </c>
      <c r="BI200" s="109">
        <v>0</v>
      </c>
      <c r="BJ200" s="109">
        <v>0</v>
      </c>
      <c r="BK200" s="109">
        <v>0</v>
      </c>
      <c r="BL200" s="121" t="s">
        <v>353</v>
      </c>
      <c r="BM200" s="113" t="s">
        <v>368</v>
      </c>
      <c r="BN200" s="122" t="s">
        <v>264</v>
      </c>
    </row>
    <row r="201" spans="1:66" ht="15">
      <c r="A201" s="106" t="s">
        <v>132</v>
      </c>
      <c r="B201" s="107">
        <v>82</v>
      </c>
      <c r="C201" s="108" t="s">
        <v>476</v>
      </c>
      <c r="D201" s="146" t="s">
        <v>477</v>
      </c>
      <c r="E201" s="146" t="s">
        <v>477</v>
      </c>
      <c r="F201" s="109" t="s">
        <v>478</v>
      </c>
      <c r="G201" s="109" t="s">
        <v>135</v>
      </c>
      <c r="H201" s="109" t="s">
        <v>479</v>
      </c>
      <c r="I201" s="110" t="s">
        <v>137</v>
      </c>
      <c r="J201" s="111" t="s">
        <v>480</v>
      </c>
      <c r="K201" s="112" t="s">
        <v>139</v>
      </c>
      <c r="L201" s="109"/>
      <c r="M201" s="109"/>
      <c r="N201" s="109"/>
      <c r="O201" s="109"/>
      <c r="P201" s="109"/>
      <c r="Q201" s="109"/>
      <c r="R201" s="109" t="s">
        <v>140</v>
      </c>
      <c r="S201" s="113" t="s">
        <v>141</v>
      </c>
      <c r="T201" s="93" t="s">
        <v>142</v>
      </c>
      <c r="U201" s="95" t="s">
        <v>143</v>
      </c>
      <c r="V201" s="109"/>
      <c r="W201" s="109"/>
      <c r="X201" s="109"/>
      <c r="Y201" s="109"/>
      <c r="Z201" s="109"/>
      <c r="AA201" s="96" t="s">
        <v>195</v>
      </c>
      <c r="AB201" s="95" t="s">
        <v>196</v>
      </c>
      <c r="AC201" s="109" t="s">
        <v>197</v>
      </c>
      <c r="AD201" s="109" t="s">
        <v>198</v>
      </c>
      <c r="AE201" s="109" t="s">
        <v>199</v>
      </c>
      <c r="AF201" s="109" t="s">
        <v>137</v>
      </c>
      <c r="AG201" s="109">
        <v>12234</v>
      </c>
      <c r="AH201" s="114">
        <v>41275</v>
      </c>
      <c r="AI201" s="115">
        <v>42247</v>
      </c>
      <c r="AJ201" s="116">
        <f t="shared" si="1"/>
        <v>494932</v>
      </c>
      <c r="AK201" s="117">
        <v>385364</v>
      </c>
      <c r="AL201" s="100">
        <v>239636</v>
      </c>
      <c r="AM201" s="118">
        <v>136960</v>
      </c>
      <c r="AN201" s="119">
        <v>41518</v>
      </c>
      <c r="AO201" s="119">
        <v>41882</v>
      </c>
      <c r="AP201" s="120" t="s">
        <v>149</v>
      </c>
      <c r="AQ201" s="118">
        <v>357972</v>
      </c>
      <c r="AR201" s="119">
        <v>41275</v>
      </c>
      <c r="AS201" s="119">
        <v>41517</v>
      </c>
      <c r="AT201" s="120" t="s">
        <v>200</v>
      </c>
      <c r="AU201" s="118"/>
      <c r="AV201" s="119"/>
      <c r="AW201" s="119"/>
      <c r="AX201" s="120"/>
      <c r="AY201" s="118"/>
      <c r="AZ201" s="119"/>
      <c r="BA201" s="119"/>
      <c r="BB201" s="120"/>
      <c r="BC201" s="104" t="s">
        <v>313</v>
      </c>
      <c r="BD201" s="109">
        <v>0</v>
      </c>
      <c r="BE201" s="109">
        <v>0</v>
      </c>
      <c r="BF201" s="109">
        <v>0</v>
      </c>
      <c r="BG201" s="109">
        <v>0</v>
      </c>
      <c r="BH201" s="109">
        <v>0</v>
      </c>
      <c r="BI201" s="109">
        <v>0</v>
      </c>
      <c r="BJ201" s="109">
        <v>0</v>
      </c>
      <c r="BK201" s="109">
        <v>179</v>
      </c>
      <c r="BL201" s="121" t="s">
        <v>151</v>
      </c>
      <c r="BM201" s="113"/>
      <c r="BN201" s="122" t="s">
        <v>230</v>
      </c>
    </row>
    <row r="202" spans="1:66" ht="15">
      <c r="A202" s="106" t="s">
        <v>132</v>
      </c>
      <c r="B202" s="107">
        <v>83</v>
      </c>
      <c r="C202" s="108" t="s">
        <v>481</v>
      </c>
      <c r="D202" s="146" t="s">
        <v>349</v>
      </c>
      <c r="E202" s="146" t="s">
        <v>349</v>
      </c>
      <c r="F202" s="109" t="s">
        <v>482</v>
      </c>
      <c r="G202" s="109" t="s">
        <v>483</v>
      </c>
      <c r="H202" s="109" t="s">
        <v>484</v>
      </c>
      <c r="I202" s="110" t="s">
        <v>137</v>
      </c>
      <c r="J202" s="111" t="s">
        <v>485</v>
      </c>
      <c r="K202" s="112" t="s">
        <v>139</v>
      </c>
      <c r="L202" s="109"/>
      <c r="M202" s="109"/>
      <c r="N202" s="109"/>
      <c r="O202" s="109"/>
      <c r="P202" s="109"/>
      <c r="Q202" s="109"/>
      <c r="R202" s="109" t="s">
        <v>140</v>
      </c>
      <c r="S202" s="113" t="s">
        <v>141</v>
      </c>
      <c r="T202" s="93" t="s">
        <v>142</v>
      </c>
      <c r="U202" s="95" t="s">
        <v>143</v>
      </c>
      <c r="V202" s="109"/>
      <c r="W202" s="109"/>
      <c r="X202" s="109"/>
      <c r="Y202" s="109"/>
      <c r="Z202" s="109"/>
      <c r="AA202" s="96" t="s">
        <v>195</v>
      </c>
      <c r="AB202" s="95" t="s">
        <v>196</v>
      </c>
      <c r="AC202" s="109" t="s">
        <v>197</v>
      </c>
      <c r="AD202" s="109" t="s">
        <v>198</v>
      </c>
      <c r="AE202" s="109" t="s">
        <v>199</v>
      </c>
      <c r="AF202" s="109" t="s">
        <v>137</v>
      </c>
      <c r="AG202" s="109">
        <v>12234</v>
      </c>
      <c r="AH202" s="114">
        <v>41640</v>
      </c>
      <c r="AI202" s="115">
        <v>42613</v>
      </c>
      <c r="AJ202" s="116">
        <f t="shared" si="1"/>
        <v>35250</v>
      </c>
      <c r="AK202" s="117">
        <v>0</v>
      </c>
      <c r="AL202" s="100">
        <v>750000</v>
      </c>
      <c r="AM202" s="118">
        <v>35250</v>
      </c>
      <c r="AN202" s="119">
        <v>41640</v>
      </c>
      <c r="AO202" s="119">
        <v>41882</v>
      </c>
      <c r="AP202" s="120" t="s">
        <v>200</v>
      </c>
      <c r="AQ202" s="118"/>
      <c r="AR202" s="119"/>
      <c r="AS202" s="119"/>
      <c r="AT202" s="120"/>
      <c r="AU202" s="118"/>
      <c r="AV202" s="119"/>
      <c r="AW202" s="119"/>
      <c r="AX202" s="120"/>
      <c r="AY202" s="118"/>
      <c r="AZ202" s="119"/>
      <c r="BA202" s="119"/>
      <c r="BB202" s="120"/>
      <c r="BC202" s="104" t="s">
        <v>475</v>
      </c>
      <c r="BD202" s="109">
        <v>0</v>
      </c>
      <c r="BE202" s="109">
        <v>0</v>
      </c>
      <c r="BF202" s="109">
        <v>0</v>
      </c>
      <c r="BG202" s="109">
        <v>0</v>
      </c>
      <c r="BH202" s="109">
        <v>0</v>
      </c>
      <c r="BI202" s="109">
        <v>0</v>
      </c>
      <c r="BJ202" s="109">
        <v>0</v>
      </c>
      <c r="BK202" s="109">
        <v>0</v>
      </c>
      <c r="BL202" s="121" t="s">
        <v>353</v>
      </c>
      <c r="BM202" s="113" t="s">
        <v>486</v>
      </c>
      <c r="BN202" s="148" t="s">
        <v>487</v>
      </c>
    </row>
    <row r="203" spans="1:66" ht="15">
      <c r="A203" s="106" t="s">
        <v>132</v>
      </c>
      <c r="B203" s="107">
        <v>84</v>
      </c>
      <c r="C203" s="108" t="s">
        <v>488</v>
      </c>
      <c r="D203" s="146" t="s">
        <v>349</v>
      </c>
      <c r="E203" s="146" t="s">
        <v>349</v>
      </c>
      <c r="F203" s="109" t="s">
        <v>489</v>
      </c>
      <c r="G203" s="109" t="s">
        <v>135</v>
      </c>
      <c r="H203" s="109" t="s">
        <v>136</v>
      </c>
      <c r="I203" s="110" t="s">
        <v>137</v>
      </c>
      <c r="J203" s="111" t="s">
        <v>247</v>
      </c>
      <c r="K203" s="112" t="s">
        <v>139</v>
      </c>
      <c r="L203" s="109"/>
      <c r="M203" s="109"/>
      <c r="N203" s="109"/>
      <c r="O203" s="109"/>
      <c r="P203" s="109"/>
      <c r="Q203" s="109"/>
      <c r="R203" s="109" t="s">
        <v>140</v>
      </c>
      <c r="S203" s="113" t="s">
        <v>141</v>
      </c>
      <c r="T203" s="93" t="s">
        <v>142</v>
      </c>
      <c r="U203" s="95" t="s">
        <v>143</v>
      </c>
      <c r="V203" s="109"/>
      <c r="W203" s="109"/>
      <c r="X203" s="109"/>
      <c r="Y203" s="109"/>
      <c r="Z203" s="109"/>
      <c r="AA203" s="96" t="s">
        <v>195</v>
      </c>
      <c r="AB203" s="95" t="s">
        <v>196</v>
      </c>
      <c r="AC203" s="109" t="s">
        <v>197</v>
      </c>
      <c r="AD203" s="109" t="s">
        <v>198</v>
      </c>
      <c r="AE203" s="109" t="s">
        <v>199</v>
      </c>
      <c r="AF203" s="109" t="s">
        <v>137</v>
      </c>
      <c r="AG203" s="109">
        <v>12234</v>
      </c>
      <c r="AH203" s="114">
        <v>41640</v>
      </c>
      <c r="AI203" s="115">
        <v>42613</v>
      </c>
      <c r="AJ203" s="116">
        <f t="shared" si="1"/>
        <v>518923</v>
      </c>
      <c r="AK203" s="117">
        <v>103784</v>
      </c>
      <c r="AL203" s="100">
        <v>646216</v>
      </c>
      <c r="AM203" s="118">
        <v>518923</v>
      </c>
      <c r="AN203" s="119">
        <v>41640</v>
      </c>
      <c r="AO203" s="119">
        <v>41882</v>
      </c>
      <c r="AP203" s="120" t="s">
        <v>200</v>
      </c>
      <c r="AQ203" s="118"/>
      <c r="AR203" s="119"/>
      <c r="AS203" s="119"/>
      <c r="AT203" s="120"/>
      <c r="AU203" s="118"/>
      <c r="AV203" s="119"/>
      <c r="AW203" s="119"/>
      <c r="AX203" s="120"/>
      <c r="AY203" s="118"/>
      <c r="AZ203" s="119"/>
      <c r="BA203" s="119"/>
      <c r="BB203" s="120"/>
      <c r="BC203" s="104" t="s">
        <v>475</v>
      </c>
      <c r="BD203" s="109">
        <v>0</v>
      </c>
      <c r="BE203" s="109">
        <v>0</v>
      </c>
      <c r="BF203" s="109">
        <v>0</v>
      </c>
      <c r="BG203" s="109">
        <v>0</v>
      </c>
      <c r="BH203" s="109">
        <v>0</v>
      </c>
      <c r="BI203" s="109">
        <v>0</v>
      </c>
      <c r="BJ203" s="109">
        <v>0</v>
      </c>
      <c r="BK203" s="109">
        <v>0</v>
      </c>
      <c r="BL203" s="121" t="s">
        <v>353</v>
      </c>
      <c r="BM203" s="113" t="s">
        <v>486</v>
      </c>
      <c r="BN203" s="122" t="s">
        <v>264</v>
      </c>
    </row>
    <row r="204" spans="1:66" ht="15">
      <c r="A204" s="106" t="s">
        <v>132</v>
      </c>
      <c r="B204" s="107">
        <v>85</v>
      </c>
      <c r="C204" s="108" t="s">
        <v>490</v>
      </c>
      <c r="D204" s="146" t="s">
        <v>349</v>
      </c>
      <c r="E204" s="146" t="s">
        <v>349</v>
      </c>
      <c r="F204" s="109" t="s">
        <v>491</v>
      </c>
      <c r="G204" s="109" t="s">
        <v>222</v>
      </c>
      <c r="H204" s="109" t="s">
        <v>136</v>
      </c>
      <c r="I204" s="110" t="s">
        <v>137</v>
      </c>
      <c r="J204" s="111" t="s">
        <v>454</v>
      </c>
      <c r="K204" s="112" t="s">
        <v>139</v>
      </c>
      <c r="L204" s="109"/>
      <c r="M204" s="109"/>
      <c r="N204" s="109"/>
      <c r="O204" s="109"/>
      <c r="P204" s="109"/>
      <c r="Q204" s="109"/>
      <c r="R204" s="109" t="s">
        <v>140</v>
      </c>
      <c r="S204" s="113" t="s">
        <v>141</v>
      </c>
      <c r="T204" s="93" t="s">
        <v>142</v>
      </c>
      <c r="U204" s="95" t="s">
        <v>143</v>
      </c>
      <c r="V204" s="109"/>
      <c r="W204" s="109"/>
      <c r="X204" s="109"/>
      <c r="Y204" s="109"/>
      <c r="Z204" s="109"/>
      <c r="AA204" s="96" t="s">
        <v>195</v>
      </c>
      <c r="AB204" s="95" t="s">
        <v>196</v>
      </c>
      <c r="AC204" s="109" t="s">
        <v>197</v>
      </c>
      <c r="AD204" s="109" t="s">
        <v>198</v>
      </c>
      <c r="AE204" s="109" t="s">
        <v>199</v>
      </c>
      <c r="AF204" s="109" t="s">
        <v>137</v>
      </c>
      <c r="AG204" s="109">
        <v>12234</v>
      </c>
      <c r="AH204" s="114">
        <v>41640</v>
      </c>
      <c r="AI204" s="115">
        <v>42613</v>
      </c>
      <c r="AJ204" s="116">
        <f t="shared" si="1"/>
        <v>392600</v>
      </c>
      <c r="AK204" s="117">
        <v>0</v>
      </c>
      <c r="AL204" s="100">
        <v>500000</v>
      </c>
      <c r="AM204" s="118">
        <v>392600</v>
      </c>
      <c r="AN204" s="119">
        <v>41640</v>
      </c>
      <c r="AO204" s="119">
        <v>41882</v>
      </c>
      <c r="AP204" s="120" t="s">
        <v>200</v>
      </c>
      <c r="AQ204" s="118"/>
      <c r="AR204" s="119"/>
      <c r="AS204" s="119"/>
      <c r="AT204" s="120"/>
      <c r="AU204" s="118"/>
      <c r="AV204" s="119"/>
      <c r="AW204" s="119"/>
      <c r="AX204" s="120"/>
      <c r="AY204" s="118"/>
      <c r="AZ204" s="119"/>
      <c r="BA204" s="119"/>
      <c r="BB204" s="120"/>
      <c r="BC204" s="104" t="s">
        <v>475</v>
      </c>
      <c r="BD204" s="109">
        <v>0</v>
      </c>
      <c r="BE204" s="109">
        <v>0</v>
      </c>
      <c r="BF204" s="109">
        <v>0</v>
      </c>
      <c r="BG204" s="109">
        <v>0</v>
      </c>
      <c r="BH204" s="109">
        <v>0</v>
      </c>
      <c r="BI204" s="109">
        <v>0</v>
      </c>
      <c r="BJ204" s="109">
        <v>0</v>
      </c>
      <c r="BK204" s="109">
        <v>0</v>
      </c>
      <c r="BL204" s="121" t="s">
        <v>353</v>
      </c>
      <c r="BM204" s="113" t="s">
        <v>368</v>
      </c>
      <c r="BN204" s="122" t="s">
        <v>264</v>
      </c>
    </row>
    <row r="205" spans="1:66" ht="15">
      <c r="A205" s="106" t="s">
        <v>132</v>
      </c>
      <c r="B205" s="107">
        <v>86</v>
      </c>
      <c r="C205" s="108" t="s">
        <v>492</v>
      </c>
      <c r="D205" s="146" t="s">
        <v>349</v>
      </c>
      <c r="E205" s="146" t="s">
        <v>349</v>
      </c>
      <c r="F205" s="109" t="s">
        <v>493</v>
      </c>
      <c r="G205" s="109" t="s">
        <v>135</v>
      </c>
      <c r="H205" s="109" t="s">
        <v>213</v>
      </c>
      <c r="I205" s="110" t="s">
        <v>137</v>
      </c>
      <c r="J205" s="111" t="s">
        <v>494</v>
      </c>
      <c r="K205" s="112" t="s">
        <v>139</v>
      </c>
      <c r="L205" s="109"/>
      <c r="M205" s="109"/>
      <c r="N205" s="109"/>
      <c r="O205" s="109"/>
      <c r="P205" s="109"/>
      <c r="Q205" s="109"/>
      <c r="R205" s="109" t="s">
        <v>140</v>
      </c>
      <c r="S205" s="113" t="s">
        <v>141</v>
      </c>
      <c r="T205" s="93" t="s">
        <v>142</v>
      </c>
      <c r="U205" s="95" t="s">
        <v>143</v>
      </c>
      <c r="V205" s="109"/>
      <c r="W205" s="109"/>
      <c r="X205" s="109"/>
      <c r="Y205" s="109"/>
      <c r="Z205" s="109"/>
      <c r="AA205" s="96" t="s">
        <v>195</v>
      </c>
      <c r="AB205" s="95" t="s">
        <v>196</v>
      </c>
      <c r="AC205" s="109" t="s">
        <v>197</v>
      </c>
      <c r="AD205" s="109" t="s">
        <v>198</v>
      </c>
      <c r="AE205" s="109" t="s">
        <v>199</v>
      </c>
      <c r="AF205" s="109" t="s">
        <v>137</v>
      </c>
      <c r="AG205" s="109">
        <v>12234</v>
      </c>
      <c r="AH205" s="114">
        <v>41640</v>
      </c>
      <c r="AI205" s="115">
        <v>42613</v>
      </c>
      <c r="AJ205" s="116">
        <f t="shared" si="1"/>
        <v>166666</v>
      </c>
      <c r="AK205" s="117">
        <v>0</v>
      </c>
      <c r="AL205" s="100">
        <v>500000</v>
      </c>
      <c r="AM205" s="118">
        <v>166666</v>
      </c>
      <c r="AN205" s="119">
        <v>41640</v>
      </c>
      <c r="AO205" s="119">
        <v>41882</v>
      </c>
      <c r="AP205" s="120" t="s">
        <v>200</v>
      </c>
      <c r="AQ205" s="118"/>
      <c r="AR205" s="119"/>
      <c r="AS205" s="119"/>
      <c r="AT205" s="120"/>
      <c r="AU205" s="118"/>
      <c r="AV205" s="119"/>
      <c r="AW205" s="119"/>
      <c r="AX205" s="120"/>
      <c r="AY205" s="118"/>
      <c r="AZ205" s="119"/>
      <c r="BA205" s="119"/>
      <c r="BB205" s="120"/>
      <c r="BC205" s="104" t="s">
        <v>475</v>
      </c>
      <c r="BD205" s="109">
        <v>0</v>
      </c>
      <c r="BE205" s="109">
        <v>0</v>
      </c>
      <c r="BF205" s="109">
        <v>0</v>
      </c>
      <c r="BG205" s="109">
        <v>0</v>
      </c>
      <c r="BH205" s="109">
        <v>0</v>
      </c>
      <c r="BI205" s="109">
        <v>0</v>
      </c>
      <c r="BJ205" s="109">
        <v>0</v>
      </c>
      <c r="BK205" s="109">
        <v>0</v>
      </c>
      <c r="BL205" s="121" t="s">
        <v>353</v>
      </c>
      <c r="BM205" s="113" t="s">
        <v>368</v>
      </c>
      <c r="BN205" s="122" t="s">
        <v>264</v>
      </c>
    </row>
    <row r="206" spans="1:66" ht="15">
      <c r="A206" s="106" t="s">
        <v>132</v>
      </c>
      <c r="B206" s="107">
        <v>87</v>
      </c>
      <c r="C206" s="108" t="s">
        <v>495</v>
      </c>
      <c r="D206" s="146" t="s">
        <v>349</v>
      </c>
      <c r="E206" s="146" t="s">
        <v>349</v>
      </c>
      <c r="F206" s="109" t="s">
        <v>496</v>
      </c>
      <c r="G206" s="109" t="s">
        <v>135</v>
      </c>
      <c r="H206" s="109" t="s">
        <v>156</v>
      </c>
      <c r="I206" s="110" t="s">
        <v>137</v>
      </c>
      <c r="J206" s="111" t="s">
        <v>190</v>
      </c>
      <c r="K206" s="112" t="s">
        <v>139</v>
      </c>
      <c r="L206" s="109"/>
      <c r="M206" s="109"/>
      <c r="N206" s="109"/>
      <c r="O206" s="109"/>
      <c r="P206" s="109"/>
      <c r="Q206" s="109"/>
      <c r="R206" s="109" t="s">
        <v>140</v>
      </c>
      <c r="S206" s="113" t="s">
        <v>141</v>
      </c>
      <c r="T206" s="93" t="s">
        <v>142</v>
      </c>
      <c r="U206" s="95" t="s">
        <v>143</v>
      </c>
      <c r="V206" s="109"/>
      <c r="W206" s="109"/>
      <c r="X206" s="109"/>
      <c r="Y206" s="109"/>
      <c r="Z206" s="109"/>
      <c r="AA206" s="96" t="s">
        <v>195</v>
      </c>
      <c r="AB206" s="95" t="s">
        <v>196</v>
      </c>
      <c r="AC206" s="109" t="s">
        <v>197</v>
      </c>
      <c r="AD206" s="109" t="s">
        <v>198</v>
      </c>
      <c r="AE206" s="109" t="s">
        <v>199</v>
      </c>
      <c r="AF206" s="109" t="s">
        <v>137</v>
      </c>
      <c r="AG206" s="109">
        <v>12234</v>
      </c>
      <c r="AH206" s="114">
        <v>41640</v>
      </c>
      <c r="AI206" s="115">
        <v>42613</v>
      </c>
      <c r="AJ206" s="116">
        <f t="shared" si="1"/>
        <v>329791</v>
      </c>
      <c r="AK206" s="117">
        <v>65958</v>
      </c>
      <c r="AL206" s="100">
        <v>684042</v>
      </c>
      <c r="AM206" s="118">
        <v>329791</v>
      </c>
      <c r="AN206" s="119">
        <v>41640</v>
      </c>
      <c r="AO206" s="119">
        <v>41882</v>
      </c>
      <c r="AP206" s="120" t="s">
        <v>200</v>
      </c>
      <c r="AQ206" s="118"/>
      <c r="AR206" s="119"/>
      <c r="AS206" s="119"/>
      <c r="AT206" s="120"/>
      <c r="AU206" s="118"/>
      <c r="AV206" s="119"/>
      <c r="AW206" s="119"/>
      <c r="AX206" s="120"/>
      <c r="AY206" s="118"/>
      <c r="AZ206" s="119"/>
      <c r="BA206" s="119"/>
      <c r="BB206" s="120"/>
      <c r="BC206" s="104" t="s">
        <v>475</v>
      </c>
      <c r="BD206" s="109">
        <v>0</v>
      </c>
      <c r="BE206" s="109">
        <v>0</v>
      </c>
      <c r="BF206" s="109">
        <v>0</v>
      </c>
      <c r="BG206" s="109">
        <v>0</v>
      </c>
      <c r="BH206" s="109">
        <v>0</v>
      </c>
      <c r="BI206" s="109">
        <v>0</v>
      </c>
      <c r="BJ206" s="109">
        <v>0</v>
      </c>
      <c r="BK206" s="109">
        <v>0</v>
      </c>
      <c r="BL206" s="121" t="s">
        <v>353</v>
      </c>
      <c r="BM206" s="113" t="s">
        <v>486</v>
      </c>
      <c r="BN206" s="122" t="s">
        <v>264</v>
      </c>
    </row>
    <row r="207" spans="1:66" ht="15">
      <c r="A207" s="106" t="s">
        <v>132</v>
      </c>
      <c r="B207" s="107">
        <v>88</v>
      </c>
      <c r="C207" s="108" t="s">
        <v>497</v>
      </c>
      <c r="D207" s="146" t="s">
        <v>349</v>
      </c>
      <c r="E207" s="146" t="s">
        <v>349</v>
      </c>
      <c r="F207" s="109" t="s">
        <v>498</v>
      </c>
      <c r="G207" s="109" t="s">
        <v>135</v>
      </c>
      <c r="H207" s="109" t="s">
        <v>156</v>
      </c>
      <c r="I207" s="110" t="s">
        <v>137</v>
      </c>
      <c r="J207" s="111" t="s">
        <v>190</v>
      </c>
      <c r="K207" s="112" t="s">
        <v>139</v>
      </c>
      <c r="L207" s="109"/>
      <c r="M207" s="109"/>
      <c r="N207" s="109"/>
      <c r="O207" s="109"/>
      <c r="P207" s="109"/>
      <c r="Q207" s="109"/>
      <c r="R207" s="109" t="s">
        <v>140</v>
      </c>
      <c r="S207" s="113" t="s">
        <v>141</v>
      </c>
      <c r="T207" s="93" t="s">
        <v>142</v>
      </c>
      <c r="U207" s="95" t="s">
        <v>143</v>
      </c>
      <c r="V207" s="109"/>
      <c r="W207" s="109"/>
      <c r="X207" s="109"/>
      <c r="Y207" s="109"/>
      <c r="Z207" s="109"/>
      <c r="AA207" s="96" t="s">
        <v>269</v>
      </c>
      <c r="AB207" s="95" t="s">
        <v>270</v>
      </c>
      <c r="AC207" s="109" t="s">
        <v>271</v>
      </c>
      <c r="AD207" s="109" t="s">
        <v>272</v>
      </c>
      <c r="AE207" s="109" t="s">
        <v>199</v>
      </c>
      <c r="AF207" s="109" t="s">
        <v>137</v>
      </c>
      <c r="AG207" s="109">
        <v>12207</v>
      </c>
      <c r="AH207" s="114">
        <v>41640</v>
      </c>
      <c r="AI207" s="115">
        <v>42613</v>
      </c>
      <c r="AJ207" s="116">
        <f t="shared" si="1"/>
        <v>544952</v>
      </c>
      <c r="AK207" s="117">
        <v>108990</v>
      </c>
      <c r="AL207" s="100">
        <v>641010</v>
      </c>
      <c r="AM207" s="118">
        <v>544952</v>
      </c>
      <c r="AN207" s="119">
        <v>41640</v>
      </c>
      <c r="AO207" s="119">
        <v>41882</v>
      </c>
      <c r="AP207" s="120" t="s">
        <v>200</v>
      </c>
      <c r="AQ207" s="118"/>
      <c r="AR207" s="119"/>
      <c r="AS207" s="119"/>
      <c r="AT207" s="120"/>
      <c r="AU207" s="118"/>
      <c r="AV207" s="119"/>
      <c r="AW207" s="119"/>
      <c r="AX207" s="120"/>
      <c r="AY207" s="118"/>
      <c r="AZ207" s="119"/>
      <c r="BA207" s="119"/>
      <c r="BB207" s="120"/>
      <c r="BC207" s="104" t="s">
        <v>475</v>
      </c>
      <c r="BD207" s="109">
        <v>0</v>
      </c>
      <c r="BE207" s="109">
        <v>0</v>
      </c>
      <c r="BF207" s="109">
        <v>0</v>
      </c>
      <c r="BG207" s="109">
        <v>0</v>
      </c>
      <c r="BH207" s="109">
        <v>0</v>
      </c>
      <c r="BI207" s="109">
        <v>0</v>
      </c>
      <c r="BJ207" s="109">
        <v>0</v>
      </c>
      <c r="BK207" s="109">
        <v>0</v>
      </c>
      <c r="BL207" s="121" t="s">
        <v>353</v>
      </c>
      <c r="BM207" s="113" t="s">
        <v>368</v>
      </c>
      <c r="BN207" s="148" t="s">
        <v>499</v>
      </c>
    </row>
    <row r="208" spans="1:66" ht="15">
      <c r="A208" s="106" t="s">
        <v>132</v>
      </c>
      <c r="B208" s="107">
        <v>89</v>
      </c>
      <c r="C208" s="108" t="s">
        <v>500</v>
      </c>
      <c r="D208" s="146" t="s">
        <v>349</v>
      </c>
      <c r="E208" s="146" t="s">
        <v>349</v>
      </c>
      <c r="F208" s="109" t="s">
        <v>501</v>
      </c>
      <c r="G208" s="109" t="s">
        <v>135</v>
      </c>
      <c r="H208" s="109" t="s">
        <v>213</v>
      </c>
      <c r="I208" s="110" t="s">
        <v>137</v>
      </c>
      <c r="J208" s="111" t="s">
        <v>312</v>
      </c>
      <c r="K208" s="112" t="s">
        <v>139</v>
      </c>
      <c r="L208" s="109"/>
      <c r="M208" s="109"/>
      <c r="N208" s="109"/>
      <c r="O208" s="109"/>
      <c r="P208" s="109"/>
      <c r="Q208" s="109"/>
      <c r="R208" s="109" t="s">
        <v>140</v>
      </c>
      <c r="S208" s="113" t="s">
        <v>141</v>
      </c>
      <c r="T208" s="93" t="s">
        <v>205</v>
      </c>
      <c r="U208" s="95" t="s">
        <v>502</v>
      </c>
      <c r="V208" s="109" t="s">
        <v>503</v>
      </c>
      <c r="W208" s="109" t="s">
        <v>504</v>
      </c>
      <c r="X208" s="109" t="s">
        <v>505</v>
      </c>
      <c r="Y208" s="109" t="s">
        <v>506</v>
      </c>
      <c r="Z208" s="109">
        <v>91504</v>
      </c>
      <c r="AA208" s="96" t="s">
        <v>269</v>
      </c>
      <c r="AB208" s="95" t="s">
        <v>270</v>
      </c>
      <c r="AC208" s="109" t="s">
        <v>271</v>
      </c>
      <c r="AD208" s="109" t="s">
        <v>272</v>
      </c>
      <c r="AE208" s="109" t="s">
        <v>199</v>
      </c>
      <c r="AF208" s="109" t="s">
        <v>137</v>
      </c>
      <c r="AG208" s="109">
        <v>12207</v>
      </c>
      <c r="AH208" s="114">
        <v>41640</v>
      </c>
      <c r="AI208" s="115">
        <v>42613</v>
      </c>
      <c r="AJ208" s="116">
        <f t="shared" si="1"/>
        <v>384860</v>
      </c>
      <c r="AK208" s="117">
        <v>0</v>
      </c>
      <c r="AL208" s="100">
        <v>750000</v>
      </c>
      <c r="AM208" s="118">
        <v>384860</v>
      </c>
      <c r="AN208" s="119">
        <v>41640</v>
      </c>
      <c r="AO208" s="119">
        <v>41882</v>
      </c>
      <c r="AP208" s="120" t="s">
        <v>200</v>
      </c>
      <c r="AQ208" s="118"/>
      <c r="AR208" s="119"/>
      <c r="AS208" s="119"/>
      <c r="AT208" s="120"/>
      <c r="AU208" s="118"/>
      <c r="AV208" s="119"/>
      <c r="AW208" s="119"/>
      <c r="AX208" s="120"/>
      <c r="AY208" s="118"/>
      <c r="AZ208" s="119"/>
      <c r="BA208" s="119"/>
      <c r="BB208" s="120"/>
      <c r="BC208" s="104" t="s">
        <v>475</v>
      </c>
      <c r="BD208" s="109">
        <v>0</v>
      </c>
      <c r="BE208" s="109">
        <v>0</v>
      </c>
      <c r="BF208" s="109">
        <v>0</v>
      </c>
      <c r="BG208" s="109">
        <v>0</v>
      </c>
      <c r="BH208" s="109">
        <v>0</v>
      </c>
      <c r="BI208" s="109">
        <v>0</v>
      </c>
      <c r="BJ208" s="109">
        <v>0</v>
      </c>
      <c r="BK208" s="109">
        <v>0</v>
      </c>
      <c r="BL208" s="121" t="s">
        <v>353</v>
      </c>
      <c r="BM208" s="113" t="s">
        <v>368</v>
      </c>
      <c r="BN208" s="122" t="s">
        <v>264</v>
      </c>
    </row>
    <row r="209" spans="1:66" ht="15">
      <c r="A209" s="106" t="s">
        <v>132</v>
      </c>
      <c r="B209" s="107">
        <v>90</v>
      </c>
      <c r="C209" s="108" t="s">
        <v>507</v>
      </c>
      <c r="D209" s="146" t="s">
        <v>349</v>
      </c>
      <c r="E209" s="149" t="s">
        <v>349</v>
      </c>
      <c r="F209" s="109" t="s">
        <v>508</v>
      </c>
      <c r="G209" s="109" t="s">
        <v>135</v>
      </c>
      <c r="H209" s="109" t="s">
        <v>213</v>
      </c>
      <c r="I209" s="110" t="s">
        <v>137</v>
      </c>
      <c r="J209" s="111" t="s">
        <v>509</v>
      </c>
      <c r="K209" s="112" t="s">
        <v>139</v>
      </c>
      <c r="L209" s="109"/>
      <c r="M209" s="109"/>
      <c r="N209" s="109"/>
      <c r="O209" s="109"/>
      <c r="P209" s="109"/>
      <c r="Q209" s="109"/>
      <c r="R209" s="109" t="s">
        <v>140</v>
      </c>
      <c r="S209" s="113" t="s">
        <v>141</v>
      </c>
      <c r="T209" s="93" t="s">
        <v>142</v>
      </c>
      <c r="U209" s="95" t="s">
        <v>143</v>
      </c>
      <c r="V209" s="109"/>
      <c r="W209" s="109"/>
      <c r="X209" s="109"/>
      <c r="Y209" s="109"/>
      <c r="Z209" s="109"/>
      <c r="AA209" s="96" t="s">
        <v>195</v>
      </c>
      <c r="AB209" s="95" t="s">
        <v>196</v>
      </c>
      <c r="AC209" s="109" t="s">
        <v>197</v>
      </c>
      <c r="AD209" s="109" t="s">
        <v>198</v>
      </c>
      <c r="AE209" s="109" t="s">
        <v>199</v>
      </c>
      <c r="AF209" s="109" t="s">
        <v>137</v>
      </c>
      <c r="AG209" s="109">
        <v>12234</v>
      </c>
      <c r="AH209" s="114">
        <v>41640</v>
      </c>
      <c r="AI209" s="115">
        <v>42613</v>
      </c>
      <c r="AJ209" s="116">
        <f t="shared" si="1"/>
        <v>409744</v>
      </c>
      <c r="AK209" s="117">
        <v>0</v>
      </c>
      <c r="AL209" s="100">
        <v>750000</v>
      </c>
      <c r="AM209" s="118">
        <v>409744</v>
      </c>
      <c r="AN209" s="119">
        <v>41640</v>
      </c>
      <c r="AO209" s="119">
        <v>41882</v>
      </c>
      <c r="AP209" s="120" t="s">
        <v>200</v>
      </c>
      <c r="AQ209" s="118"/>
      <c r="AR209" s="119"/>
      <c r="AS209" s="119"/>
      <c r="AT209" s="120"/>
      <c r="AU209" s="118"/>
      <c r="AV209" s="119"/>
      <c r="AW209" s="119"/>
      <c r="AX209" s="120"/>
      <c r="AY209" s="118"/>
      <c r="AZ209" s="119"/>
      <c r="BA209" s="119"/>
      <c r="BB209" s="120"/>
      <c r="BC209" s="104" t="s">
        <v>475</v>
      </c>
      <c r="BD209" s="109">
        <v>0</v>
      </c>
      <c r="BE209" s="109">
        <v>0</v>
      </c>
      <c r="BF209" s="109">
        <v>0</v>
      </c>
      <c r="BG209" s="109">
        <v>0</v>
      </c>
      <c r="BH209" s="109">
        <v>0</v>
      </c>
      <c r="BI209" s="109">
        <v>0</v>
      </c>
      <c r="BJ209" s="109">
        <v>0</v>
      </c>
      <c r="BK209" s="109">
        <v>0</v>
      </c>
      <c r="BL209" s="121" t="s">
        <v>353</v>
      </c>
      <c r="BM209" s="113" t="s">
        <v>368</v>
      </c>
      <c r="BN209" s="122" t="s">
        <v>264</v>
      </c>
    </row>
    <row r="210" spans="1:66" ht="15">
      <c r="A210" s="106" t="s">
        <v>132</v>
      </c>
      <c r="B210" s="107">
        <v>91</v>
      </c>
      <c r="C210" s="108" t="s">
        <v>510</v>
      </c>
      <c r="D210" s="88">
        <v>360006604877</v>
      </c>
      <c r="E210" s="89">
        <v>360006604877</v>
      </c>
      <c r="F210" s="104" t="s">
        <v>498</v>
      </c>
      <c r="G210" s="109" t="s">
        <v>135</v>
      </c>
      <c r="H210" s="109" t="s">
        <v>156</v>
      </c>
      <c r="I210" s="110" t="s">
        <v>137</v>
      </c>
      <c r="J210" s="111" t="s">
        <v>190</v>
      </c>
      <c r="K210" s="112" t="s">
        <v>139</v>
      </c>
      <c r="L210" s="109"/>
      <c r="M210" s="109"/>
      <c r="N210" s="109"/>
      <c r="O210" s="109"/>
      <c r="P210" s="109"/>
      <c r="Q210" s="109"/>
      <c r="R210" s="109" t="s">
        <v>140</v>
      </c>
      <c r="S210" s="113" t="s">
        <v>141</v>
      </c>
      <c r="T210" s="93" t="s">
        <v>205</v>
      </c>
      <c r="U210" s="95" t="s">
        <v>511</v>
      </c>
      <c r="V210" s="109" t="s">
        <v>512</v>
      </c>
      <c r="W210" s="109"/>
      <c r="X210" s="109" t="s">
        <v>156</v>
      </c>
      <c r="Y210" s="109" t="s">
        <v>137</v>
      </c>
      <c r="Z210" s="113">
        <v>10452</v>
      </c>
      <c r="AA210" s="96" t="s">
        <v>269</v>
      </c>
      <c r="AB210" s="95" t="s">
        <v>270</v>
      </c>
      <c r="AC210" s="109" t="s">
        <v>271</v>
      </c>
      <c r="AD210" s="109" t="s">
        <v>272</v>
      </c>
      <c r="AE210" s="109" t="s">
        <v>199</v>
      </c>
      <c r="AF210" s="109" t="s">
        <v>137</v>
      </c>
      <c r="AG210" s="109">
        <v>12207</v>
      </c>
      <c r="AH210" s="114">
        <v>41456</v>
      </c>
      <c r="AI210" s="115">
        <v>42551</v>
      </c>
      <c r="AJ210" s="116">
        <f t="shared" si="1"/>
        <v>240559</v>
      </c>
      <c r="AK210" s="117">
        <v>99886</v>
      </c>
      <c r="AL210" s="100">
        <v>398323</v>
      </c>
      <c r="AM210" s="118">
        <v>240559</v>
      </c>
      <c r="AN210" s="119">
        <v>41456</v>
      </c>
      <c r="AO210" s="119">
        <v>41851</v>
      </c>
      <c r="AP210" s="120" t="s">
        <v>208</v>
      </c>
      <c r="AQ210" s="118"/>
      <c r="AR210" s="119"/>
      <c r="AS210" s="119"/>
      <c r="AT210" s="120"/>
      <c r="AU210" s="118"/>
      <c r="AV210" s="119"/>
      <c r="AW210" s="119"/>
      <c r="AX210" s="120"/>
      <c r="AY210" s="118"/>
      <c r="AZ210" s="119"/>
      <c r="BA210" s="119"/>
      <c r="BB210" s="120"/>
      <c r="BC210" s="104" t="s">
        <v>179</v>
      </c>
      <c r="BD210" s="109">
        <v>0</v>
      </c>
      <c r="BE210" s="109">
        <v>0</v>
      </c>
      <c r="BF210" s="109">
        <v>0</v>
      </c>
      <c r="BG210" s="109">
        <v>0</v>
      </c>
      <c r="BH210" s="109">
        <v>0</v>
      </c>
      <c r="BI210" s="109">
        <v>433</v>
      </c>
      <c r="BJ210" s="109">
        <v>445</v>
      </c>
      <c r="BK210" s="109">
        <v>460</v>
      </c>
      <c r="BL210" s="121" t="s">
        <v>151</v>
      </c>
      <c r="BM210" s="113"/>
      <c r="BN210" s="122" t="s">
        <v>513</v>
      </c>
    </row>
    <row r="211" spans="1:66" ht="15">
      <c r="A211" s="106" t="s">
        <v>132</v>
      </c>
      <c r="B211" s="107">
        <v>92</v>
      </c>
      <c r="C211" s="108" t="s">
        <v>514</v>
      </c>
      <c r="D211" s="88">
        <v>360014605815</v>
      </c>
      <c r="E211" s="89">
        <v>360014605815</v>
      </c>
      <c r="F211" s="104" t="s">
        <v>515</v>
      </c>
      <c r="G211" s="109" t="s">
        <v>135</v>
      </c>
      <c r="H211" s="109" t="s">
        <v>136</v>
      </c>
      <c r="I211" s="110" t="s">
        <v>137</v>
      </c>
      <c r="J211" s="111" t="s">
        <v>359</v>
      </c>
      <c r="K211" s="112" t="s">
        <v>139</v>
      </c>
      <c r="L211" s="109"/>
      <c r="M211" s="109"/>
      <c r="N211" s="109"/>
      <c r="O211" s="109"/>
      <c r="P211" s="109"/>
      <c r="Q211" s="109"/>
      <c r="R211" s="109" t="s">
        <v>140</v>
      </c>
      <c r="S211" s="113" t="s">
        <v>141</v>
      </c>
      <c r="T211" s="93" t="s">
        <v>142</v>
      </c>
      <c r="U211" s="95" t="s">
        <v>143</v>
      </c>
      <c r="V211" s="109"/>
      <c r="W211" s="109"/>
      <c r="X211" s="109"/>
      <c r="Y211" s="109"/>
      <c r="Z211" s="109"/>
      <c r="AA211" s="96" t="s">
        <v>144</v>
      </c>
      <c r="AB211" s="95" t="s">
        <v>145</v>
      </c>
      <c r="AC211" s="109" t="s">
        <v>146</v>
      </c>
      <c r="AD211" s="109" t="s">
        <v>147</v>
      </c>
      <c r="AE211" s="109" t="s">
        <v>148</v>
      </c>
      <c r="AF211" s="109" t="s">
        <v>137</v>
      </c>
      <c r="AG211" s="109">
        <v>10007</v>
      </c>
      <c r="AH211" s="114">
        <v>41456</v>
      </c>
      <c r="AI211" s="115">
        <v>42551</v>
      </c>
      <c r="AJ211" s="116">
        <f t="shared" si="1"/>
        <v>230048</v>
      </c>
      <c r="AK211" s="117">
        <v>46009</v>
      </c>
      <c r="AL211" s="100">
        <v>453991</v>
      </c>
      <c r="AM211" s="118">
        <v>230048</v>
      </c>
      <c r="AN211" s="119">
        <v>41456</v>
      </c>
      <c r="AO211" s="119">
        <v>41851</v>
      </c>
      <c r="AP211" s="120" t="s">
        <v>208</v>
      </c>
      <c r="AQ211" s="118"/>
      <c r="AR211" s="119"/>
      <c r="AS211" s="119"/>
      <c r="AT211" s="120"/>
      <c r="AU211" s="118"/>
      <c r="AV211" s="119"/>
      <c r="AW211" s="119"/>
      <c r="AX211" s="120"/>
      <c r="AY211" s="118"/>
      <c r="AZ211" s="119"/>
      <c r="BA211" s="119"/>
      <c r="BB211" s="120"/>
      <c r="BC211" s="104" t="s">
        <v>179</v>
      </c>
      <c r="BD211" s="109">
        <v>0</v>
      </c>
      <c r="BE211" s="109">
        <v>0</v>
      </c>
      <c r="BF211" s="109">
        <v>0</v>
      </c>
      <c r="BG211" s="109">
        <v>0</v>
      </c>
      <c r="BH211" s="109">
        <v>0</v>
      </c>
      <c r="BI211" s="109">
        <v>401</v>
      </c>
      <c r="BJ211" s="109">
        <v>432</v>
      </c>
      <c r="BK211" s="109">
        <v>477</v>
      </c>
      <c r="BL211" s="121" t="s">
        <v>151</v>
      </c>
      <c r="BM211" s="113"/>
      <c r="BN211" s="122" t="s">
        <v>210</v>
      </c>
    </row>
    <row r="212" spans="1:66" ht="15">
      <c r="A212" s="106" t="s">
        <v>132</v>
      </c>
      <c r="B212" s="107">
        <v>93</v>
      </c>
      <c r="C212" s="108" t="s">
        <v>516</v>
      </c>
      <c r="D212" s="88">
        <v>360014505814</v>
      </c>
      <c r="E212" s="89">
        <v>360014505814</v>
      </c>
      <c r="F212" s="104" t="s">
        <v>517</v>
      </c>
      <c r="G212" s="109" t="s">
        <v>135</v>
      </c>
      <c r="H212" s="109" t="s">
        <v>136</v>
      </c>
      <c r="I212" s="110" t="s">
        <v>137</v>
      </c>
      <c r="J212" s="111" t="s">
        <v>518</v>
      </c>
      <c r="K212" s="112" t="s">
        <v>139</v>
      </c>
      <c r="L212" s="109"/>
      <c r="M212" s="109"/>
      <c r="N212" s="109"/>
      <c r="O212" s="109"/>
      <c r="P212" s="109"/>
      <c r="Q212" s="109"/>
      <c r="R212" s="109" t="s">
        <v>140</v>
      </c>
      <c r="S212" s="113" t="s">
        <v>141</v>
      </c>
      <c r="T212" s="93" t="s">
        <v>142</v>
      </c>
      <c r="U212" s="95" t="s">
        <v>143</v>
      </c>
      <c r="V212" s="109"/>
      <c r="W212" s="109"/>
      <c r="X212" s="109"/>
      <c r="Y212" s="109"/>
      <c r="Z212" s="109"/>
      <c r="AA212" s="96" t="s">
        <v>144</v>
      </c>
      <c r="AB212" s="95" t="s">
        <v>145</v>
      </c>
      <c r="AC212" s="109" t="s">
        <v>146</v>
      </c>
      <c r="AD212" s="109" t="s">
        <v>147</v>
      </c>
      <c r="AE212" s="109" t="s">
        <v>148</v>
      </c>
      <c r="AF212" s="109" t="s">
        <v>137</v>
      </c>
      <c r="AG212" s="109">
        <v>10007</v>
      </c>
      <c r="AH212" s="114">
        <v>41456</v>
      </c>
      <c r="AI212" s="115">
        <v>42551</v>
      </c>
      <c r="AJ212" s="116">
        <f t="shared" si="1"/>
        <v>160000</v>
      </c>
      <c r="AK212" s="117">
        <v>0</v>
      </c>
      <c r="AL212" s="100">
        <v>500000</v>
      </c>
      <c r="AM212" s="118">
        <v>160000</v>
      </c>
      <c r="AN212" s="119">
        <v>41456</v>
      </c>
      <c r="AO212" s="119">
        <v>41851</v>
      </c>
      <c r="AP212" s="120" t="s">
        <v>208</v>
      </c>
      <c r="AQ212" s="118"/>
      <c r="AR212" s="119"/>
      <c r="AS212" s="119"/>
      <c r="AT212" s="120"/>
      <c r="AU212" s="118"/>
      <c r="AV212" s="119"/>
      <c r="AW212" s="119"/>
      <c r="AX212" s="120"/>
      <c r="AY212" s="118"/>
      <c r="AZ212" s="119"/>
      <c r="BA212" s="119"/>
      <c r="BB212" s="120"/>
      <c r="BC212" s="104" t="s">
        <v>179</v>
      </c>
      <c r="BD212" s="109">
        <v>0</v>
      </c>
      <c r="BE212" s="109">
        <v>0</v>
      </c>
      <c r="BF212" s="109">
        <v>0</v>
      </c>
      <c r="BG212" s="109">
        <v>0</v>
      </c>
      <c r="BH212" s="109">
        <v>0</v>
      </c>
      <c r="BI212" s="109">
        <v>409</v>
      </c>
      <c r="BJ212" s="109">
        <v>464</v>
      </c>
      <c r="BK212" s="109">
        <v>486</v>
      </c>
      <c r="BL212" s="121" t="s">
        <v>151</v>
      </c>
      <c r="BM212" s="113"/>
      <c r="BN212" s="122" t="s">
        <v>1529</v>
      </c>
    </row>
    <row r="213" spans="1:66" ht="15">
      <c r="A213" s="106" t="s">
        <v>132</v>
      </c>
      <c r="B213" s="107">
        <v>94</v>
      </c>
      <c r="C213" s="108" t="s">
        <v>519</v>
      </c>
      <c r="D213" s="88">
        <v>360014205779</v>
      </c>
      <c r="E213" s="89">
        <v>360014205779</v>
      </c>
      <c r="F213" s="104" t="s">
        <v>520</v>
      </c>
      <c r="G213" s="109" t="s">
        <v>135</v>
      </c>
      <c r="H213" s="109" t="s">
        <v>161</v>
      </c>
      <c r="I213" s="110" t="s">
        <v>137</v>
      </c>
      <c r="J213" s="111" t="s">
        <v>187</v>
      </c>
      <c r="K213" s="112" t="s">
        <v>139</v>
      </c>
      <c r="L213" s="109"/>
      <c r="M213" s="109"/>
      <c r="N213" s="109"/>
      <c r="O213" s="109"/>
      <c r="P213" s="109"/>
      <c r="Q213" s="109"/>
      <c r="R213" s="109" t="s">
        <v>140</v>
      </c>
      <c r="S213" s="113" t="s">
        <v>141</v>
      </c>
      <c r="T213" s="93" t="s">
        <v>142</v>
      </c>
      <c r="U213" s="95" t="s">
        <v>143</v>
      </c>
      <c r="V213" s="109"/>
      <c r="W213" s="109"/>
      <c r="X213" s="109"/>
      <c r="Y213" s="109"/>
      <c r="Z213" s="109"/>
      <c r="AA213" s="96" t="s">
        <v>144</v>
      </c>
      <c r="AB213" s="95" t="s">
        <v>145</v>
      </c>
      <c r="AC213" s="109" t="s">
        <v>146</v>
      </c>
      <c r="AD213" s="109" t="s">
        <v>147</v>
      </c>
      <c r="AE213" s="109" t="s">
        <v>148</v>
      </c>
      <c r="AF213" s="109" t="s">
        <v>137</v>
      </c>
      <c r="AG213" s="109">
        <v>10007</v>
      </c>
      <c r="AH213" s="114">
        <v>41456</v>
      </c>
      <c r="AI213" s="115">
        <v>42551</v>
      </c>
      <c r="AJ213" s="116">
        <f t="shared" si="1"/>
        <v>107068</v>
      </c>
      <c r="AK213" s="117">
        <v>49528</v>
      </c>
      <c r="AL213" s="100">
        <v>208200</v>
      </c>
      <c r="AM213" s="118">
        <v>107068</v>
      </c>
      <c r="AN213" s="119">
        <v>41456</v>
      </c>
      <c r="AO213" s="119">
        <v>41851</v>
      </c>
      <c r="AP213" s="120" t="s">
        <v>208</v>
      </c>
      <c r="AQ213" s="118"/>
      <c r="AR213" s="119"/>
      <c r="AS213" s="119"/>
      <c r="AT213" s="120"/>
      <c r="AU213" s="118"/>
      <c r="AV213" s="119"/>
      <c r="AW213" s="119"/>
      <c r="AX213" s="120"/>
      <c r="AY213" s="118"/>
      <c r="AZ213" s="119"/>
      <c r="BA213" s="119"/>
      <c r="BB213" s="120"/>
      <c r="BC213" s="104" t="s">
        <v>179</v>
      </c>
      <c r="BD213" s="109">
        <v>0</v>
      </c>
      <c r="BE213" s="109">
        <v>0</v>
      </c>
      <c r="BF213" s="109">
        <v>0</v>
      </c>
      <c r="BG213" s="109">
        <v>0</v>
      </c>
      <c r="BH213" s="109">
        <v>0</v>
      </c>
      <c r="BI213" s="109">
        <v>32</v>
      </c>
      <c r="BJ213" s="109">
        <v>32</v>
      </c>
      <c r="BK213" s="109">
        <v>32</v>
      </c>
      <c r="BL213" s="121" t="s">
        <v>151</v>
      </c>
      <c r="BM213" s="113"/>
      <c r="BN213" s="122" t="s">
        <v>1529</v>
      </c>
    </row>
    <row r="214" spans="1:66" ht="15">
      <c r="A214" s="106" t="s">
        <v>132</v>
      </c>
      <c r="B214" s="107">
        <v>95</v>
      </c>
      <c r="C214" s="108" t="s">
        <v>521</v>
      </c>
      <c r="D214" s="88">
        <v>360005904803</v>
      </c>
      <c r="E214" s="89">
        <v>360005904803</v>
      </c>
      <c r="F214" s="104" t="s">
        <v>522</v>
      </c>
      <c r="G214" s="109" t="s">
        <v>135</v>
      </c>
      <c r="H214" s="109" t="s">
        <v>523</v>
      </c>
      <c r="I214" s="110" t="s">
        <v>137</v>
      </c>
      <c r="J214" s="111" t="s">
        <v>524</v>
      </c>
      <c r="K214" s="112" t="s">
        <v>139</v>
      </c>
      <c r="L214" s="109"/>
      <c r="M214" s="109"/>
      <c r="N214" s="109"/>
      <c r="O214" s="109"/>
      <c r="P214" s="109"/>
      <c r="Q214" s="109"/>
      <c r="R214" s="109" t="s">
        <v>140</v>
      </c>
      <c r="S214" s="113" t="s">
        <v>141</v>
      </c>
      <c r="T214" s="93" t="s">
        <v>142</v>
      </c>
      <c r="U214" s="95" t="s">
        <v>143</v>
      </c>
      <c r="V214" s="109"/>
      <c r="W214" s="109"/>
      <c r="X214" s="109"/>
      <c r="Y214" s="109"/>
      <c r="Z214" s="109"/>
      <c r="AA214" s="96" t="s">
        <v>144</v>
      </c>
      <c r="AB214" s="95" t="s">
        <v>145</v>
      </c>
      <c r="AC214" s="109" t="s">
        <v>146</v>
      </c>
      <c r="AD214" s="109" t="s">
        <v>147</v>
      </c>
      <c r="AE214" s="109" t="s">
        <v>148</v>
      </c>
      <c r="AF214" s="109" t="s">
        <v>137</v>
      </c>
      <c r="AG214" s="109">
        <v>10007</v>
      </c>
      <c r="AH214" s="114">
        <v>41456</v>
      </c>
      <c r="AI214" s="115">
        <v>42551</v>
      </c>
      <c r="AJ214" s="116">
        <f t="shared" si="1"/>
        <v>213076</v>
      </c>
      <c r="AK214" s="117">
        <v>80788</v>
      </c>
      <c r="AL214" s="100">
        <v>419212</v>
      </c>
      <c r="AM214" s="118">
        <v>213076</v>
      </c>
      <c r="AN214" s="119">
        <v>41456</v>
      </c>
      <c r="AO214" s="119">
        <v>41851</v>
      </c>
      <c r="AP214" s="120" t="s">
        <v>208</v>
      </c>
      <c r="AQ214" s="118"/>
      <c r="AR214" s="119"/>
      <c r="AS214" s="119"/>
      <c r="AT214" s="120"/>
      <c r="AU214" s="118"/>
      <c r="AV214" s="119"/>
      <c r="AW214" s="119"/>
      <c r="AX214" s="120"/>
      <c r="AY214" s="118"/>
      <c r="AZ214" s="119"/>
      <c r="BA214" s="119"/>
      <c r="BB214" s="120"/>
      <c r="BC214" s="104" t="s">
        <v>179</v>
      </c>
      <c r="BD214" s="109">
        <v>0</v>
      </c>
      <c r="BE214" s="109">
        <v>0</v>
      </c>
      <c r="BF214" s="109">
        <v>0</v>
      </c>
      <c r="BG214" s="109">
        <v>0</v>
      </c>
      <c r="BH214" s="109">
        <v>0</v>
      </c>
      <c r="BI214" s="109">
        <v>548</v>
      </c>
      <c r="BJ214" s="109">
        <v>541</v>
      </c>
      <c r="BK214" s="109">
        <v>537</v>
      </c>
      <c r="BL214" s="121" t="s">
        <v>151</v>
      </c>
      <c r="BM214" s="113"/>
      <c r="BN214" s="122" t="s">
        <v>1529</v>
      </c>
    </row>
    <row r="215" spans="1:66" ht="15">
      <c r="A215" s="106" t="s">
        <v>132</v>
      </c>
      <c r="B215" s="107">
        <v>96</v>
      </c>
      <c r="C215" s="108" t="s">
        <v>525</v>
      </c>
      <c r="D215" s="88">
        <v>360011305688</v>
      </c>
      <c r="E215" s="89">
        <v>360011305688</v>
      </c>
      <c r="F215" s="104" t="s">
        <v>526</v>
      </c>
      <c r="G215" s="109" t="s">
        <v>135</v>
      </c>
      <c r="H215" s="109" t="s">
        <v>156</v>
      </c>
      <c r="I215" s="110" t="s">
        <v>137</v>
      </c>
      <c r="J215" s="111" t="s">
        <v>527</v>
      </c>
      <c r="K215" s="112" t="s">
        <v>139</v>
      </c>
      <c r="L215" s="109"/>
      <c r="M215" s="109"/>
      <c r="N215" s="109"/>
      <c r="O215" s="109"/>
      <c r="P215" s="109"/>
      <c r="Q215" s="109"/>
      <c r="R215" s="109" t="s">
        <v>140</v>
      </c>
      <c r="S215" s="113" t="s">
        <v>141</v>
      </c>
      <c r="T215" s="93" t="s">
        <v>142</v>
      </c>
      <c r="U215" s="95" t="s">
        <v>143</v>
      </c>
      <c r="V215" s="109"/>
      <c r="W215" s="109"/>
      <c r="X215" s="109"/>
      <c r="Y215" s="109"/>
      <c r="Z215" s="109"/>
      <c r="AA215" s="96" t="s">
        <v>269</v>
      </c>
      <c r="AB215" s="95" t="s">
        <v>270</v>
      </c>
      <c r="AC215" s="109" t="s">
        <v>271</v>
      </c>
      <c r="AD215" s="109" t="s">
        <v>272</v>
      </c>
      <c r="AE215" s="109" t="s">
        <v>199</v>
      </c>
      <c r="AF215" s="109" t="s">
        <v>137</v>
      </c>
      <c r="AG215" s="109">
        <v>12207</v>
      </c>
      <c r="AH215" s="114">
        <v>41456</v>
      </c>
      <c r="AI215" s="115">
        <v>42551</v>
      </c>
      <c r="AJ215" s="116">
        <f t="shared" si="1"/>
        <v>240000</v>
      </c>
      <c r="AK215" s="117">
        <v>48000</v>
      </c>
      <c r="AL215" s="100">
        <v>452000</v>
      </c>
      <c r="AM215" s="118">
        <v>240000</v>
      </c>
      <c r="AN215" s="119">
        <v>41456</v>
      </c>
      <c r="AO215" s="119">
        <v>41851</v>
      </c>
      <c r="AP215" s="120" t="s">
        <v>208</v>
      </c>
      <c r="AQ215" s="118"/>
      <c r="AR215" s="119"/>
      <c r="AS215" s="119"/>
      <c r="AT215" s="120"/>
      <c r="AU215" s="118"/>
      <c r="AV215" s="119"/>
      <c r="AW215" s="119"/>
      <c r="AX215" s="120"/>
      <c r="AY215" s="118"/>
      <c r="AZ215" s="119"/>
      <c r="BA215" s="119"/>
      <c r="BB215" s="120"/>
      <c r="BC215" s="104" t="s">
        <v>179</v>
      </c>
      <c r="BD215" s="109">
        <v>0</v>
      </c>
      <c r="BE215" s="109">
        <v>0</v>
      </c>
      <c r="BF215" s="109">
        <v>0</v>
      </c>
      <c r="BG215" s="109">
        <v>0</v>
      </c>
      <c r="BH215" s="109">
        <v>0</v>
      </c>
      <c r="BI215" s="109">
        <v>439</v>
      </c>
      <c r="BJ215" s="109">
        <v>519</v>
      </c>
      <c r="BK215" s="109">
        <v>549</v>
      </c>
      <c r="BL215" s="121" t="s">
        <v>151</v>
      </c>
      <c r="BM215" s="113"/>
      <c r="BN215" s="122" t="s">
        <v>1529</v>
      </c>
    </row>
    <row r="216" spans="1:66" ht="15">
      <c r="A216" s="106" t="s">
        <v>132</v>
      </c>
      <c r="B216" s="107">
        <v>97</v>
      </c>
      <c r="C216" s="108" t="s">
        <v>528</v>
      </c>
      <c r="D216" s="88">
        <v>360017305854</v>
      </c>
      <c r="E216" s="89">
        <v>360017305854</v>
      </c>
      <c r="F216" s="104" t="s">
        <v>529</v>
      </c>
      <c r="G216" s="109" t="s">
        <v>135</v>
      </c>
      <c r="H216" s="109" t="s">
        <v>213</v>
      </c>
      <c r="I216" s="110" t="s">
        <v>137</v>
      </c>
      <c r="J216" s="111" t="s">
        <v>530</v>
      </c>
      <c r="K216" s="112" t="s">
        <v>139</v>
      </c>
      <c r="L216" s="109"/>
      <c r="M216" s="109"/>
      <c r="N216" s="109"/>
      <c r="O216" s="109"/>
      <c r="P216" s="109"/>
      <c r="Q216" s="109"/>
      <c r="R216" s="109" t="s">
        <v>140</v>
      </c>
      <c r="S216" s="113" t="s">
        <v>141</v>
      </c>
      <c r="T216" s="93" t="s">
        <v>205</v>
      </c>
      <c r="U216" s="95" t="s">
        <v>387</v>
      </c>
      <c r="V216" s="109" t="s">
        <v>388</v>
      </c>
      <c r="W216" s="109" t="s">
        <v>389</v>
      </c>
      <c r="X216" s="109" t="s">
        <v>148</v>
      </c>
      <c r="Y216" s="109" t="s">
        <v>137</v>
      </c>
      <c r="Z216" s="109">
        <v>10003</v>
      </c>
      <c r="AA216" s="96" t="s">
        <v>269</v>
      </c>
      <c r="AB216" s="95" t="s">
        <v>270</v>
      </c>
      <c r="AC216" s="109" t="s">
        <v>271</v>
      </c>
      <c r="AD216" s="109" t="s">
        <v>272</v>
      </c>
      <c r="AE216" s="109" t="s">
        <v>199</v>
      </c>
      <c r="AF216" s="109" t="s">
        <v>137</v>
      </c>
      <c r="AG216" s="109">
        <v>12207</v>
      </c>
      <c r="AH216" s="114">
        <v>41456</v>
      </c>
      <c r="AI216" s="115">
        <v>42551</v>
      </c>
      <c r="AJ216" s="116">
        <f t="shared" si="1"/>
        <v>160000</v>
      </c>
      <c r="AK216" s="117">
        <v>0</v>
      </c>
      <c r="AL216" s="100">
        <v>500000</v>
      </c>
      <c r="AM216" s="118">
        <v>160000</v>
      </c>
      <c r="AN216" s="119">
        <v>41456</v>
      </c>
      <c r="AO216" s="119">
        <v>41851</v>
      </c>
      <c r="AP216" s="120" t="s">
        <v>208</v>
      </c>
      <c r="AQ216" s="118"/>
      <c r="AR216" s="119"/>
      <c r="AS216" s="119"/>
      <c r="AT216" s="120"/>
      <c r="AU216" s="118"/>
      <c r="AV216" s="119"/>
      <c r="AW216" s="119"/>
      <c r="AX216" s="120"/>
      <c r="AY216" s="118"/>
      <c r="AZ216" s="119"/>
      <c r="BA216" s="119"/>
      <c r="BB216" s="120"/>
      <c r="BC216" s="104" t="s">
        <v>179</v>
      </c>
      <c r="BD216" s="109">
        <v>0</v>
      </c>
      <c r="BE216" s="109">
        <v>0</v>
      </c>
      <c r="BF216" s="109">
        <v>0</v>
      </c>
      <c r="BG216" s="109">
        <v>0</v>
      </c>
      <c r="BH216" s="109">
        <v>0</v>
      </c>
      <c r="BI216" s="109">
        <v>549</v>
      </c>
      <c r="BJ216" s="109">
        <v>666</v>
      </c>
      <c r="BK216" s="109">
        <v>769</v>
      </c>
      <c r="BL216" s="121" t="s">
        <v>151</v>
      </c>
      <c r="BM216" s="113"/>
      <c r="BN216" s="122" t="s">
        <v>531</v>
      </c>
    </row>
    <row r="217" spans="1:66" ht="15">
      <c r="A217" s="106" t="s">
        <v>132</v>
      </c>
      <c r="B217" s="107">
        <v>98</v>
      </c>
      <c r="C217" s="108" t="s">
        <v>532</v>
      </c>
      <c r="D217" s="88">
        <v>360012805750</v>
      </c>
      <c r="E217" s="89">
        <v>360012805750</v>
      </c>
      <c r="F217" s="104" t="s">
        <v>533</v>
      </c>
      <c r="G217" s="109" t="s">
        <v>135</v>
      </c>
      <c r="H217" s="109" t="s">
        <v>377</v>
      </c>
      <c r="I217" s="110" t="s">
        <v>137</v>
      </c>
      <c r="J217" s="111" t="s">
        <v>534</v>
      </c>
      <c r="K217" s="112" t="s">
        <v>139</v>
      </c>
      <c r="L217" s="109"/>
      <c r="M217" s="109"/>
      <c r="N217" s="109"/>
      <c r="O217" s="109"/>
      <c r="P217" s="109"/>
      <c r="Q217" s="109"/>
      <c r="R217" s="109" t="s">
        <v>140</v>
      </c>
      <c r="S217" s="113" t="s">
        <v>141</v>
      </c>
      <c r="T217" s="93" t="s">
        <v>142</v>
      </c>
      <c r="U217" s="95" t="s">
        <v>143</v>
      </c>
      <c r="V217" s="109"/>
      <c r="W217" s="109"/>
      <c r="X217" s="109"/>
      <c r="Y217" s="109"/>
      <c r="Z217" s="109"/>
      <c r="AA217" s="96" t="s">
        <v>269</v>
      </c>
      <c r="AB217" s="95" t="s">
        <v>270</v>
      </c>
      <c r="AC217" s="109" t="s">
        <v>271</v>
      </c>
      <c r="AD217" s="109" t="s">
        <v>272</v>
      </c>
      <c r="AE217" s="109" t="s">
        <v>199</v>
      </c>
      <c r="AF217" s="109" t="s">
        <v>137</v>
      </c>
      <c r="AG217" s="109">
        <v>12207</v>
      </c>
      <c r="AH217" s="114">
        <v>41456</v>
      </c>
      <c r="AI217" s="115">
        <v>42551</v>
      </c>
      <c r="AJ217" s="116">
        <f t="shared" si="1"/>
        <v>270976</v>
      </c>
      <c r="AK217" s="117">
        <v>54195</v>
      </c>
      <c r="AL217" s="100">
        <v>439851</v>
      </c>
      <c r="AM217" s="118">
        <v>270976</v>
      </c>
      <c r="AN217" s="119">
        <v>41456</v>
      </c>
      <c r="AO217" s="119">
        <v>41851</v>
      </c>
      <c r="AP217" s="120" t="s">
        <v>208</v>
      </c>
      <c r="AQ217" s="118"/>
      <c r="AR217" s="119"/>
      <c r="AS217" s="119"/>
      <c r="AT217" s="120"/>
      <c r="AU217" s="118"/>
      <c r="AV217" s="119"/>
      <c r="AW217" s="119"/>
      <c r="AX217" s="120"/>
      <c r="AY217" s="118"/>
      <c r="AZ217" s="119"/>
      <c r="BA217" s="119"/>
      <c r="BB217" s="120"/>
      <c r="BC217" s="104" t="s">
        <v>179</v>
      </c>
      <c r="BD217" s="109">
        <v>0</v>
      </c>
      <c r="BE217" s="109">
        <v>0</v>
      </c>
      <c r="BF217" s="109">
        <v>0</v>
      </c>
      <c r="BG217" s="109">
        <v>0</v>
      </c>
      <c r="BH217" s="109">
        <v>0</v>
      </c>
      <c r="BI217" s="109">
        <v>280</v>
      </c>
      <c r="BJ217" s="109">
        <v>303</v>
      </c>
      <c r="BK217" s="109">
        <v>308</v>
      </c>
      <c r="BL217" s="121" t="s">
        <v>151</v>
      </c>
      <c r="BM217" s="113"/>
      <c r="BN217" s="122" t="s">
        <v>1529</v>
      </c>
    </row>
    <row r="218" spans="1:66" ht="15">
      <c r="A218" s="106" t="s">
        <v>132</v>
      </c>
      <c r="B218" s="107">
        <v>99</v>
      </c>
      <c r="C218" s="123" t="s">
        <v>535</v>
      </c>
      <c r="D218" s="124">
        <v>360107806310</v>
      </c>
      <c r="E218" s="125">
        <v>360107806310</v>
      </c>
      <c r="F218" s="126" t="s">
        <v>536</v>
      </c>
      <c r="G218" s="127" t="s">
        <v>135</v>
      </c>
      <c r="H218" s="127" t="s">
        <v>161</v>
      </c>
      <c r="I218" s="128" t="s">
        <v>137</v>
      </c>
      <c r="J218" s="129" t="s">
        <v>255</v>
      </c>
      <c r="K218" s="130" t="s">
        <v>139</v>
      </c>
      <c r="L218" s="127"/>
      <c r="M218" s="127"/>
      <c r="N218" s="127"/>
      <c r="O218" s="127"/>
      <c r="P218" s="127"/>
      <c r="Q218" s="127"/>
      <c r="R218" s="127" t="s">
        <v>140</v>
      </c>
      <c r="S218" s="131" t="s">
        <v>141</v>
      </c>
      <c r="T218" s="132" t="s">
        <v>142</v>
      </c>
      <c r="U218" s="133" t="s">
        <v>143</v>
      </c>
      <c r="V218" s="127"/>
      <c r="W218" s="127"/>
      <c r="X218" s="127"/>
      <c r="Y218" s="127"/>
      <c r="Z218" s="127"/>
      <c r="AA218" s="134" t="s">
        <v>144</v>
      </c>
      <c r="AB218" s="133" t="s">
        <v>145</v>
      </c>
      <c r="AC218" s="127" t="s">
        <v>146</v>
      </c>
      <c r="AD218" s="127" t="s">
        <v>147</v>
      </c>
      <c r="AE218" s="127" t="s">
        <v>148</v>
      </c>
      <c r="AF218" s="127" t="s">
        <v>137</v>
      </c>
      <c r="AG218" s="127">
        <v>10007</v>
      </c>
      <c r="AH218" s="135">
        <v>40800</v>
      </c>
      <c r="AI218" s="136">
        <v>41882</v>
      </c>
      <c r="AJ218" s="137">
        <f t="shared" si="1"/>
        <v>600000</v>
      </c>
      <c r="AK218" s="138">
        <v>326030</v>
      </c>
      <c r="AL218" s="139">
        <v>0</v>
      </c>
      <c r="AM218" s="140">
        <v>342462</v>
      </c>
      <c r="AN218" s="141">
        <v>41518</v>
      </c>
      <c r="AO218" s="141">
        <v>41882</v>
      </c>
      <c r="AP218" s="142" t="s">
        <v>149</v>
      </c>
      <c r="AQ218" s="140">
        <v>213538</v>
      </c>
      <c r="AR218" s="141">
        <v>41153</v>
      </c>
      <c r="AS218" s="141">
        <v>41517</v>
      </c>
      <c r="AT218" s="142" t="s">
        <v>149</v>
      </c>
      <c r="AU218" s="140">
        <v>44000</v>
      </c>
      <c r="AV218" s="141">
        <v>40800</v>
      </c>
      <c r="AW218" s="141">
        <v>41152</v>
      </c>
      <c r="AX218" s="142" t="s">
        <v>200</v>
      </c>
      <c r="AY218" s="140"/>
      <c r="AZ218" s="141"/>
      <c r="BA218" s="141"/>
      <c r="BB218" s="142"/>
      <c r="BC218" s="126" t="s">
        <v>209</v>
      </c>
      <c r="BD218" s="127">
        <v>0</v>
      </c>
      <c r="BE218" s="127">
        <v>0</v>
      </c>
      <c r="BF218" s="127">
        <v>0</v>
      </c>
      <c r="BG218" s="127">
        <v>0</v>
      </c>
      <c r="BH218" s="127">
        <v>0</v>
      </c>
      <c r="BI218" s="127">
        <v>0</v>
      </c>
      <c r="BJ218" s="127">
        <v>112</v>
      </c>
      <c r="BK218" s="127">
        <v>223</v>
      </c>
      <c r="BL218" s="143" t="s">
        <v>151</v>
      </c>
      <c r="BM218" s="131"/>
      <c r="BN218" s="144"/>
    </row>
    <row r="219" spans="1:66" ht="15">
      <c r="A219" s="106" t="s">
        <v>132</v>
      </c>
      <c r="B219" s="107">
        <v>100</v>
      </c>
      <c r="C219" s="108" t="s">
        <v>537</v>
      </c>
      <c r="D219" s="88">
        <v>360004604487</v>
      </c>
      <c r="E219" s="89">
        <v>360004604487</v>
      </c>
      <c r="F219" s="104" t="s">
        <v>538</v>
      </c>
      <c r="G219" s="109" t="s">
        <v>135</v>
      </c>
      <c r="H219" s="109" t="s">
        <v>136</v>
      </c>
      <c r="I219" s="110" t="s">
        <v>137</v>
      </c>
      <c r="J219" s="111" t="s">
        <v>454</v>
      </c>
      <c r="K219" s="112" t="s">
        <v>139</v>
      </c>
      <c r="L219" s="109"/>
      <c r="M219" s="109"/>
      <c r="N219" s="109"/>
      <c r="O219" s="109"/>
      <c r="P219" s="109"/>
      <c r="Q219" s="109"/>
      <c r="R219" s="109" t="s">
        <v>140</v>
      </c>
      <c r="S219" s="113" t="s">
        <v>141</v>
      </c>
      <c r="T219" s="93" t="s">
        <v>142</v>
      </c>
      <c r="U219" s="95" t="s">
        <v>143</v>
      </c>
      <c r="V219" s="109"/>
      <c r="W219" s="109"/>
      <c r="X219" s="109"/>
      <c r="Y219" s="109"/>
      <c r="Z219" s="109"/>
      <c r="AA219" s="96" t="s">
        <v>269</v>
      </c>
      <c r="AB219" s="95" t="s">
        <v>270</v>
      </c>
      <c r="AC219" s="109" t="s">
        <v>271</v>
      </c>
      <c r="AD219" s="109" t="s">
        <v>272</v>
      </c>
      <c r="AE219" s="109" t="s">
        <v>199</v>
      </c>
      <c r="AF219" s="109" t="s">
        <v>137</v>
      </c>
      <c r="AG219" s="109">
        <v>12207</v>
      </c>
      <c r="AH219" s="114">
        <v>41456</v>
      </c>
      <c r="AI219" s="115">
        <v>42551</v>
      </c>
      <c r="AJ219" s="116">
        <f t="shared" si="1"/>
        <v>140135</v>
      </c>
      <c r="AK219" s="117">
        <v>28027</v>
      </c>
      <c r="AL219" s="100">
        <v>261243</v>
      </c>
      <c r="AM219" s="118">
        <v>140135</v>
      </c>
      <c r="AN219" s="119">
        <v>41456</v>
      </c>
      <c r="AO219" s="119">
        <v>41851</v>
      </c>
      <c r="AP219" s="120" t="s">
        <v>208</v>
      </c>
      <c r="AQ219" s="118"/>
      <c r="AR219" s="119"/>
      <c r="AS219" s="119"/>
      <c r="AT219" s="120"/>
      <c r="AU219" s="118"/>
      <c r="AV219" s="119"/>
      <c r="AW219" s="119"/>
      <c r="AX219" s="120"/>
      <c r="AY219" s="118"/>
      <c r="AZ219" s="119"/>
      <c r="BA219" s="119"/>
      <c r="BB219" s="120"/>
      <c r="BC219" s="104" t="s">
        <v>179</v>
      </c>
      <c r="BD219" s="109">
        <v>0</v>
      </c>
      <c r="BE219" s="109">
        <v>0</v>
      </c>
      <c r="BF219" s="109">
        <v>0</v>
      </c>
      <c r="BG219" s="109">
        <v>0</v>
      </c>
      <c r="BH219" s="109">
        <v>0</v>
      </c>
      <c r="BI219" s="109">
        <v>378</v>
      </c>
      <c r="BJ219" s="109">
        <v>420</v>
      </c>
      <c r="BK219" s="109">
        <v>413</v>
      </c>
      <c r="BL219" s="121" t="s">
        <v>151</v>
      </c>
      <c r="BM219" s="113"/>
      <c r="BN219" s="122" t="s">
        <v>1529</v>
      </c>
    </row>
    <row r="220" spans="1:66" ht="15">
      <c r="A220" s="106" t="s">
        <v>132</v>
      </c>
      <c r="B220" s="107">
        <v>101</v>
      </c>
      <c r="C220" s="108" t="s">
        <v>539</v>
      </c>
      <c r="D220" s="88">
        <v>360015505844</v>
      </c>
      <c r="E220" s="89">
        <v>360015505844</v>
      </c>
      <c r="F220" s="104" t="s">
        <v>540</v>
      </c>
      <c r="G220" s="109" t="s">
        <v>135</v>
      </c>
      <c r="H220" s="109" t="s">
        <v>541</v>
      </c>
      <c r="I220" s="110" t="s">
        <v>137</v>
      </c>
      <c r="J220" s="111" t="s">
        <v>542</v>
      </c>
      <c r="K220" s="112" t="s">
        <v>139</v>
      </c>
      <c r="L220" s="109"/>
      <c r="M220" s="109"/>
      <c r="N220" s="109"/>
      <c r="O220" s="109"/>
      <c r="P220" s="109"/>
      <c r="Q220" s="109"/>
      <c r="R220" s="109" t="s">
        <v>140</v>
      </c>
      <c r="S220" s="113" t="s">
        <v>141</v>
      </c>
      <c r="T220" s="93" t="s">
        <v>142</v>
      </c>
      <c r="U220" s="95" t="s">
        <v>143</v>
      </c>
      <c r="V220" s="109"/>
      <c r="W220" s="109"/>
      <c r="X220" s="109"/>
      <c r="Y220" s="109"/>
      <c r="Z220" s="109"/>
      <c r="AA220" s="96" t="s">
        <v>195</v>
      </c>
      <c r="AB220" s="95" t="s">
        <v>196</v>
      </c>
      <c r="AC220" s="109" t="s">
        <v>197</v>
      </c>
      <c r="AD220" s="109" t="s">
        <v>198</v>
      </c>
      <c r="AE220" s="109" t="s">
        <v>199</v>
      </c>
      <c r="AF220" s="109" t="s">
        <v>137</v>
      </c>
      <c r="AG220" s="109">
        <v>12234</v>
      </c>
      <c r="AH220" s="114">
        <v>41456</v>
      </c>
      <c r="AI220" s="115">
        <v>42551</v>
      </c>
      <c r="AJ220" s="116">
        <f t="shared" si="1"/>
        <v>223981</v>
      </c>
      <c r="AK220" s="117">
        <v>44796</v>
      </c>
      <c r="AL220" s="100">
        <v>415204</v>
      </c>
      <c r="AM220" s="118">
        <v>223981</v>
      </c>
      <c r="AN220" s="119">
        <v>41456</v>
      </c>
      <c r="AO220" s="119">
        <v>41851</v>
      </c>
      <c r="AP220" s="120" t="s">
        <v>208</v>
      </c>
      <c r="AQ220" s="118"/>
      <c r="AR220" s="119"/>
      <c r="AS220" s="119"/>
      <c r="AT220" s="120"/>
      <c r="AU220" s="118"/>
      <c r="AV220" s="119"/>
      <c r="AW220" s="119"/>
      <c r="AX220" s="120"/>
      <c r="AY220" s="118"/>
      <c r="AZ220" s="119"/>
      <c r="BA220" s="119"/>
      <c r="BB220" s="120"/>
      <c r="BC220" s="104" t="s">
        <v>179</v>
      </c>
      <c r="BD220" s="109">
        <v>0</v>
      </c>
      <c r="BE220" s="109">
        <v>0</v>
      </c>
      <c r="BF220" s="109">
        <v>0</v>
      </c>
      <c r="BG220" s="109">
        <v>0</v>
      </c>
      <c r="BH220" s="109">
        <v>0</v>
      </c>
      <c r="BI220" s="109">
        <v>554</v>
      </c>
      <c r="BJ220" s="109">
        <v>642</v>
      </c>
      <c r="BK220" s="109">
        <v>658</v>
      </c>
      <c r="BL220" s="121" t="s">
        <v>151</v>
      </c>
      <c r="BM220" s="113"/>
      <c r="BN220" s="122" t="s">
        <v>1529</v>
      </c>
    </row>
    <row r="221" spans="1:66" ht="15">
      <c r="A221" s="106" t="s">
        <v>132</v>
      </c>
      <c r="B221" s="107">
        <v>102</v>
      </c>
      <c r="C221" s="108" t="s">
        <v>543</v>
      </c>
      <c r="D221" s="88">
        <v>360106406305</v>
      </c>
      <c r="E221" s="89">
        <v>360106406305</v>
      </c>
      <c r="F221" s="104" t="s">
        <v>544</v>
      </c>
      <c r="G221" s="109" t="s">
        <v>135</v>
      </c>
      <c r="H221" s="109" t="s">
        <v>136</v>
      </c>
      <c r="I221" s="110" t="s">
        <v>137</v>
      </c>
      <c r="J221" s="111" t="s">
        <v>138</v>
      </c>
      <c r="K221" s="112" t="s">
        <v>139</v>
      </c>
      <c r="L221" s="109"/>
      <c r="M221" s="109"/>
      <c r="N221" s="109"/>
      <c r="O221" s="109"/>
      <c r="P221" s="109"/>
      <c r="Q221" s="109"/>
      <c r="R221" s="109" t="s">
        <v>140</v>
      </c>
      <c r="S221" s="113" t="s">
        <v>141</v>
      </c>
      <c r="T221" s="93" t="s">
        <v>142</v>
      </c>
      <c r="U221" s="95" t="s">
        <v>143</v>
      </c>
      <c r="V221" s="109"/>
      <c r="W221" s="109"/>
      <c r="X221" s="109"/>
      <c r="Y221" s="109"/>
      <c r="Z221" s="109"/>
      <c r="AA221" s="96" t="s">
        <v>144</v>
      </c>
      <c r="AB221" s="95" t="s">
        <v>270</v>
      </c>
      <c r="AC221" s="109" t="s">
        <v>271</v>
      </c>
      <c r="AD221" s="109" t="s">
        <v>272</v>
      </c>
      <c r="AE221" s="109" t="s">
        <v>199</v>
      </c>
      <c r="AF221" s="109" t="s">
        <v>137</v>
      </c>
      <c r="AG221" s="109">
        <v>12207</v>
      </c>
      <c r="AH221" s="114">
        <v>40800</v>
      </c>
      <c r="AI221" s="115">
        <v>41882</v>
      </c>
      <c r="AJ221" s="116">
        <f t="shared" si="1"/>
        <v>600000</v>
      </c>
      <c r="AK221" s="117">
        <v>588811</v>
      </c>
      <c r="AL221" s="100">
        <v>11189</v>
      </c>
      <c r="AM221" s="118">
        <v>13986</v>
      </c>
      <c r="AN221" s="119">
        <v>41518</v>
      </c>
      <c r="AO221" s="119">
        <v>41882</v>
      </c>
      <c r="AP221" s="120" t="s">
        <v>149</v>
      </c>
      <c r="AQ221" s="118">
        <v>202204</v>
      </c>
      <c r="AR221" s="119">
        <v>41153</v>
      </c>
      <c r="AS221" s="119">
        <v>41517</v>
      </c>
      <c r="AT221" s="120" t="s">
        <v>149</v>
      </c>
      <c r="AU221" s="118">
        <v>383810</v>
      </c>
      <c r="AV221" s="119">
        <v>40800</v>
      </c>
      <c r="AW221" s="119">
        <v>41152</v>
      </c>
      <c r="AX221" s="120" t="s">
        <v>200</v>
      </c>
      <c r="AY221" s="118"/>
      <c r="AZ221" s="119"/>
      <c r="BA221" s="119"/>
      <c r="BB221" s="120"/>
      <c r="BC221" s="104" t="s">
        <v>209</v>
      </c>
      <c r="BD221" s="109">
        <v>0</v>
      </c>
      <c r="BE221" s="109">
        <v>0</v>
      </c>
      <c r="BF221" s="109">
        <v>0</v>
      </c>
      <c r="BG221" s="109">
        <v>0</v>
      </c>
      <c r="BH221" s="109">
        <v>0</v>
      </c>
      <c r="BI221" s="109">
        <v>0</v>
      </c>
      <c r="BJ221" s="109">
        <v>103</v>
      </c>
      <c r="BK221" s="109">
        <v>153</v>
      </c>
      <c r="BL221" s="121" t="s">
        <v>151</v>
      </c>
      <c r="BM221" s="113"/>
      <c r="BN221" s="122"/>
    </row>
    <row r="222" spans="1:66" ht="15">
      <c r="A222" s="106" t="s">
        <v>132</v>
      </c>
      <c r="B222" s="107">
        <v>103</v>
      </c>
      <c r="C222" s="108" t="s">
        <v>545</v>
      </c>
      <c r="D222" s="146" t="s">
        <v>546</v>
      </c>
      <c r="E222" s="147" t="s">
        <v>546</v>
      </c>
      <c r="F222" s="109" t="s">
        <v>547</v>
      </c>
      <c r="G222" s="109" t="s">
        <v>135</v>
      </c>
      <c r="H222" s="109" t="s">
        <v>161</v>
      </c>
      <c r="I222" s="110" t="s">
        <v>137</v>
      </c>
      <c r="J222" s="111" t="s">
        <v>187</v>
      </c>
      <c r="K222" s="112" t="s">
        <v>139</v>
      </c>
      <c r="L222" s="109"/>
      <c r="M222" s="109"/>
      <c r="N222" s="109"/>
      <c r="O222" s="109"/>
      <c r="P222" s="109"/>
      <c r="Q222" s="109"/>
      <c r="R222" s="109" t="s">
        <v>140</v>
      </c>
      <c r="S222" s="113" t="s">
        <v>141</v>
      </c>
      <c r="T222" s="93" t="s">
        <v>142</v>
      </c>
      <c r="U222" s="95" t="s">
        <v>143</v>
      </c>
      <c r="V222" s="109"/>
      <c r="W222" s="109"/>
      <c r="X222" s="109"/>
      <c r="Y222" s="109"/>
      <c r="Z222" s="109"/>
      <c r="AA222" s="96" t="s">
        <v>269</v>
      </c>
      <c r="AB222" s="95" t="s">
        <v>270</v>
      </c>
      <c r="AC222" s="109" t="s">
        <v>271</v>
      </c>
      <c r="AD222" s="109" t="s">
        <v>272</v>
      </c>
      <c r="AE222" s="109" t="s">
        <v>199</v>
      </c>
      <c r="AF222" s="109" t="s">
        <v>137</v>
      </c>
      <c r="AG222" s="109">
        <v>12207</v>
      </c>
      <c r="AH222" s="114">
        <v>41275</v>
      </c>
      <c r="AI222" s="115">
        <v>42247</v>
      </c>
      <c r="AJ222" s="116">
        <f t="shared" si="1"/>
        <v>401405</v>
      </c>
      <c r="AK222" s="117">
        <v>254405</v>
      </c>
      <c r="AL222" s="100">
        <v>245595</v>
      </c>
      <c r="AM222" s="118">
        <v>183749</v>
      </c>
      <c r="AN222" s="119">
        <v>41518</v>
      </c>
      <c r="AO222" s="119">
        <v>41882</v>
      </c>
      <c r="AP222" s="120" t="s">
        <v>149</v>
      </c>
      <c r="AQ222" s="118">
        <v>217656</v>
      </c>
      <c r="AR222" s="119">
        <v>41275</v>
      </c>
      <c r="AS222" s="119">
        <v>41517</v>
      </c>
      <c r="AT222" s="120" t="s">
        <v>200</v>
      </c>
      <c r="AU222" s="118"/>
      <c r="AV222" s="119"/>
      <c r="AW222" s="119"/>
      <c r="AX222" s="120"/>
      <c r="AY222" s="118"/>
      <c r="AZ222" s="119"/>
      <c r="BA222" s="119"/>
      <c r="BB222" s="120"/>
      <c r="BC222" s="104" t="s">
        <v>313</v>
      </c>
      <c r="BD222" s="109">
        <v>0</v>
      </c>
      <c r="BE222" s="109">
        <v>0</v>
      </c>
      <c r="BF222" s="109">
        <v>0</v>
      </c>
      <c r="BG222" s="109">
        <v>0</v>
      </c>
      <c r="BH222" s="109">
        <v>0</v>
      </c>
      <c r="BI222" s="109">
        <v>0</v>
      </c>
      <c r="BJ222" s="109">
        <v>0</v>
      </c>
      <c r="BK222" s="109">
        <v>109</v>
      </c>
      <c r="BL222" s="121" t="s">
        <v>151</v>
      </c>
      <c r="BM222" s="113"/>
      <c r="BN222" s="122" t="s">
        <v>548</v>
      </c>
    </row>
    <row r="223" spans="1:66" ht="15">
      <c r="A223" s="106" t="s">
        <v>132</v>
      </c>
      <c r="B223" s="107">
        <v>104</v>
      </c>
      <c r="C223" s="108" t="s">
        <v>549</v>
      </c>
      <c r="D223" s="146" t="s">
        <v>550</v>
      </c>
      <c r="E223" s="146" t="s">
        <v>550</v>
      </c>
      <c r="F223" s="109" t="s">
        <v>551</v>
      </c>
      <c r="G223" s="109" t="s">
        <v>135</v>
      </c>
      <c r="H223" s="109" t="s">
        <v>136</v>
      </c>
      <c r="I223" s="110" t="s">
        <v>137</v>
      </c>
      <c r="J223" s="111" t="s">
        <v>552</v>
      </c>
      <c r="K223" s="112" t="s">
        <v>139</v>
      </c>
      <c r="L223" s="109"/>
      <c r="M223" s="109"/>
      <c r="N223" s="109"/>
      <c r="O223" s="109"/>
      <c r="P223" s="109"/>
      <c r="Q223" s="109"/>
      <c r="R223" s="109" t="s">
        <v>140</v>
      </c>
      <c r="S223" s="113" t="s">
        <v>141</v>
      </c>
      <c r="T223" s="93" t="s">
        <v>205</v>
      </c>
      <c r="U223" s="95" t="s">
        <v>288</v>
      </c>
      <c r="V223" s="109" t="s">
        <v>289</v>
      </c>
      <c r="W223" s="109"/>
      <c r="X223" s="109" t="s">
        <v>148</v>
      </c>
      <c r="Y223" s="109" t="s">
        <v>137</v>
      </c>
      <c r="Z223" s="109">
        <v>10014</v>
      </c>
      <c r="AA223" s="96" t="s">
        <v>195</v>
      </c>
      <c r="AB223" s="95" t="s">
        <v>196</v>
      </c>
      <c r="AC223" s="109" t="s">
        <v>197</v>
      </c>
      <c r="AD223" s="109" t="s">
        <v>198</v>
      </c>
      <c r="AE223" s="109" t="s">
        <v>199</v>
      </c>
      <c r="AF223" s="109" t="s">
        <v>137</v>
      </c>
      <c r="AG223" s="109">
        <v>12234</v>
      </c>
      <c r="AH223" s="114">
        <v>41275</v>
      </c>
      <c r="AI223" s="115">
        <v>42247</v>
      </c>
      <c r="AJ223" s="116">
        <f t="shared" si="1"/>
        <v>437945</v>
      </c>
      <c r="AK223" s="117">
        <v>217945</v>
      </c>
      <c r="AL223" s="100">
        <v>532055</v>
      </c>
      <c r="AM223" s="118">
        <v>275000</v>
      </c>
      <c r="AN223" s="119">
        <v>41518</v>
      </c>
      <c r="AO223" s="119">
        <v>41882</v>
      </c>
      <c r="AP223" s="120" t="s">
        <v>149</v>
      </c>
      <c r="AQ223" s="118">
        <v>162945</v>
      </c>
      <c r="AR223" s="119">
        <v>41275</v>
      </c>
      <c r="AS223" s="119">
        <v>41517</v>
      </c>
      <c r="AT223" s="120" t="s">
        <v>200</v>
      </c>
      <c r="AU223" s="118"/>
      <c r="AV223" s="119"/>
      <c r="AW223" s="119"/>
      <c r="AX223" s="120"/>
      <c r="AY223" s="118"/>
      <c r="AZ223" s="119"/>
      <c r="BA223" s="119"/>
      <c r="BB223" s="120"/>
      <c r="BC223" s="104" t="s">
        <v>313</v>
      </c>
      <c r="BD223" s="109">
        <v>0</v>
      </c>
      <c r="BE223" s="109">
        <v>0</v>
      </c>
      <c r="BF223" s="109">
        <v>0</v>
      </c>
      <c r="BG223" s="109">
        <v>0</v>
      </c>
      <c r="BH223" s="109">
        <v>0</v>
      </c>
      <c r="BI223" s="109">
        <v>0</v>
      </c>
      <c r="BJ223" s="109">
        <v>0</v>
      </c>
      <c r="BK223" s="109">
        <v>118</v>
      </c>
      <c r="BL223" s="121" t="s">
        <v>151</v>
      </c>
      <c r="BM223" s="113"/>
      <c r="BN223" s="122" t="s">
        <v>553</v>
      </c>
    </row>
    <row r="224" spans="1:66" ht="15">
      <c r="A224" s="106" t="s">
        <v>132</v>
      </c>
      <c r="B224" s="107">
        <v>105</v>
      </c>
      <c r="C224" s="108" t="s">
        <v>554</v>
      </c>
      <c r="D224" s="146" t="s">
        <v>555</v>
      </c>
      <c r="E224" s="146" t="s">
        <v>555</v>
      </c>
      <c r="F224" s="109" t="s">
        <v>551</v>
      </c>
      <c r="G224" s="109" t="s">
        <v>135</v>
      </c>
      <c r="H224" s="109" t="s">
        <v>136</v>
      </c>
      <c r="I224" s="110" t="s">
        <v>137</v>
      </c>
      <c r="J224" s="111" t="s">
        <v>552</v>
      </c>
      <c r="K224" s="112" t="s">
        <v>139</v>
      </c>
      <c r="L224" s="109"/>
      <c r="M224" s="109"/>
      <c r="N224" s="109"/>
      <c r="O224" s="109"/>
      <c r="P224" s="109"/>
      <c r="Q224" s="109"/>
      <c r="R224" s="109" t="s">
        <v>140</v>
      </c>
      <c r="S224" s="113" t="s">
        <v>141</v>
      </c>
      <c r="T224" s="93" t="s">
        <v>205</v>
      </c>
      <c r="U224" s="95" t="s">
        <v>288</v>
      </c>
      <c r="V224" s="109" t="s">
        <v>289</v>
      </c>
      <c r="W224" s="109"/>
      <c r="X224" s="109" t="s">
        <v>148</v>
      </c>
      <c r="Y224" s="109" t="s">
        <v>137</v>
      </c>
      <c r="Z224" s="109">
        <v>10014</v>
      </c>
      <c r="AA224" s="96" t="s">
        <v>195</v>
      </c>
      <c r="AB224" s="95" t="s">
        <v>196</v>
      </c>
      <c r="AC224" s="109" t="s">
        <v>197</v>
      </c>
      <c r="AD224" s="109" t="s">
        <v>198</v>
      </c>
      <c r="AE224" s="109" t="s">
        <v>199</v>
      </c>
      <c r="AF224" s="109" t="s">
        <v>137</v>
      </c>
      <c r="AG224" s="109">
        <v>12234</v>
      </c>
      <c r="AH224" s="114">
        <v>41275</v>
      </c>
      <c r="AI224" s="115">
        <v>42247</v>
      </c>
      <c r="AJ224" s="116">
        <f t="shared" si="1"/>
        <v>445216</v>
      </c>
      <c r="AK224" s="117">
        <v>225216</v>
      </c>
      <c r="AL224" s="100">
        <v>524784</v>
      </c>
      <c r="AM224" s="118">
        <v>275000</v>
      </c>
      <c r="AN224" s="119">
        <v>41518</v>
      </c>
      <c r="AO224" s="119">
        <v>41882</v>
      </c>
      <c r="AP224" s="120" t="s">
        <v>149</v>
      </c>
      <c r="AQ224" s="118">
        <v>170216</v>
      </c>
      <c r="AR224" s="119">
        <v>41275</v>
      </c>
      <c r="AS224" s="119">
        <v>41517</v>
      </c>
      <c r="AT224" s="120" t="s">
        <v>200</v>
      </c>
      <c r="AU224" s="118"/>
      <c r="AV224" s="119"/>
      <c r="AW224" s="119"/>
      <c r="AX224" s="120"/>
      <c r="AY224" s="118"/>
      <c r="AZ224" s="119"/>
      <c r="BA224" s="119"/>
      <c r="BB224" s="120"/>
      <c r="BC224" s="104" t="s">
        <v>313</v>
      </c>
      <c r="BD224" s="109">
        <v>0</v>
      </c>
      <c r="BE224" s="109">
        <v>0</v>
      </c>
      <c r="BF224" s="109">
        <v>0</v>
      </c>
      <c r="BG224" s="109">
        <v>0</v>
      </c>
      <c r="BH224" s="109">
        <v>0</v>
      </c>
      <c r="BI224" s="109">
        <v>0</v>
      </c>
      <c r="BJ224" s="109">
        <v>0</v>
      </c>
      <c r="BK224" s="109">
        <v>112</v>
      </c>
      <c r="BL224" s="121" t="s">
        <v>151</v>
      </c>
      <c r="BM224" s="113"/>
      <c r="BN224" s="122" t="s">
        <v>556</v>
      </c>
    </row>
    <row r="225" spans="1:66" ht="15">
      <c r="A225" s="106" t="s">
        <v>132</v>
      </c>
      <c r="B225" s="107">
        <v>106</v>
      </c>
      <c r="C225" s="108" t="s">
        <v>557</v>
      </c>
      <c r="D225" s="146" t="s">
        <v>349</v>
      </c>
      <c r="E225" s="146" t="s">
        <v>349</v>
      </c>
      <c r="F225" s="109" t="s">
        <v>529</v>
      </c>
      <c r="G225" s="109" t="s">
        <v>135</v>
      </c>
      <c r="H225" s="109" t="s">
        <v>213</v>
      </c>
      <c r="I225" s="110" t="s">
        <v>137</v>
      </c>
      <c r="J225" s="111" t="s">
        <v>530</v>
      </c>
      <c r="K225" s="112" t="s">
        <v>139</v>
      </c>
      <c r="L225" s="109"/>
      <c r="M225" s="109"/>
      <c r="N225" s="109"/>
      <c r="O225" s="109"/>
      <c r="P225" s="109"/>
      <c r="Q225" s="109"/>
      <c r="R225" s="109" t="s">
        <v>140</v>
      </c>
      <c r="S225" s="113" t="s">
        <v>141</v>
      </c>
      <c r="T225" s="93" t="s">
        <v>205</v>
      </c>
      <c r="U225" s="95" t="s">
        <v>387</v>
      </c>
      <c r="V225" s="109" t="s">
        <v>388</v>
      </c>
      <c r="W225" s="109" t="s">
        <v>389</v>
      </c>
      <c r="X225" s="109" t="s">
        <v>148</v>
      </c>
      <c r="Y225" s="109" t="s">
        <v>137</v>
      </c>
      <c r="Z225" s="109">
        <v>10003</v>
      </c>
      <c r="AA225" s="96" t="s">
        <v>269</v>
      </c>
      <c r="AB225" s="95" t="s">
        <v>270</v>
      </c>
      <c r="AC225" s="109" t="s">
        <v>271</v>
      </c>
      <c r="AD225" s="109" t="s">
        <v>272</v>
      </c>
      <c r="AE225" s="109" t="s">
        <v>199</v>
      </c>
      <c r="AF225" s="109" t="s">
        <v>137</v>
      </c>
      <c r="AG225" s="109">
        <v>12207</v>
      </c>
      <c r="AH225" s="114">
        <v>41275</v>
      </c>
      <c r="AI225" s="115">
        <v>42247</v>
      </c>
      <c r="AJ225" s="116">
        <f t="shared" si="1"/>
        <v>175000</v>
      </c>
      <c r="AK225" s="117">
        <v>0</v>
      </c>
      <c r="AL225" s="100">
        <v>750000</v>
      </c>
      <c r="AM225" s="118"/>
      <c r="AN225" s="119"/>
      <c r="AO225" s="119"/>
      <c r="AP225" s="120"/>
      <c r="AQ225" s="118">
        <v>175000</v>
      </c>
      <c r="AR225" s="119">
        <v>41275</v>
      </c>
      <c r="AS225" s="119">
        <v>41517</v>
      </c>
      <c r="AT225" s="120" t="s">
        <v>200</v>
      </c>
      <c r="AU225" s="118"/>
      <c r="AV225" s="119"/>
      <c r="AW225" s="119"/>
      <c r="AX225" s="120"/>
      <c r="AY225" s="118"/>
      <c r="AZ225" s="119"/>
      <c r="BA225" s="119"/>
      <c r="BB225" s="120"/>
      <c r="BC225" s="104" t="s">
        <v>475</v>
      </c>
      <c r="BD225" s="109">
        <v>0</v>
      </c>
      <c r="BE225" s="109">
        <v>0</v>
      </c>
      <c r="BF225" s="109">
        <v>0</v>
      </c>
      <c r="BG225" s="109">
        <v>0</v>
      </c>
      <c r="BH225" s="109">
        <v>0</v>
      </c>
      <c r="BI225" s="109">
        <v>0</v>
      </c>
      <c r="BJ225" s="109">
        <v>0</v>
      </c>
      <c r="BK225" s="109">
        <v>0</v>
      </c>
      <c r="BL225" s="121" t="s">
        <v>353</v>
      </c>
      <c r="BM225" s="113" t="s">
        <v>486</v>
      </c>
      <c r="BN225" s="122" t="s">
        <v>558</v>
      </c>
    </row>
    <row r="226" spans="1:66" ht="15">
      <c r="A226" s="106" t="s">
        <v>132</v>
      </c>
      <c r="B226" s="107">
        <v>107</v>
      </c>
      <c r="C226" s="108" t="s">
        <v>559</v>
      </c>
      <c r="D226" s="146" t="s">
        <v>349</v>
      </c>
      <c r="E226" s="146" t="s">
        <v>349</v>
      </c>
      <c r="F226" s="109" t="s">
        <v>560</v>
      </c>
      <c r="G226" s="109" t="s">
        <v>135</v>
      </c>
      <c r="H226" s="109" t="s">
        <v>136</v>
      </c>
      <c r="I226" s="110" t="s">
        <v>137</v>
      </c>
      <c r="J226" s="111" t="s">
        <v>233</v>
      </c>
      <c r="K226" s="112" t="s">
        <v>139</v>
      </c>
      <c r="L226" s="109"/>
      <c r="M226" s="109"/>
      <c r="N226" s="109"/>
      <c r="O226" s="109"/>
      <c r="P226" s="109"/>
      <c r="Q226" s="109"/>
      <c r="R226" s="109" t="s">
        <v>140</v>
      </c>
      <c r="S226" s="113" t="s">
        <v>141</v>
      </c>
      <c r="T226" s="93" t="s">
        <v>205</v>
      </c>
      <c r="U226" s="95" t="s">
        <v>234</v>
      </c>
      <c r="V226" s="109" t="s">
        <v>235</v>
      </c>
      <c r="W226" s="109"/>
      <c r="X226" s="109" t="s">
        <v>236</v>
      </c>
      <c r="Y226" s="109" t="s">
        <v>137</v>
      </c>
      <c r="Z226" s="109">
        <v>11212</v>
      </c>
      <c r="AA226" s="96" t="s">
        <v>269</v>
      </c>
      <c r="AB226" s="95" t="s">
        <v>270</v>
      </c>
      <c r="AC226" s="109" t="s">
        <v>271</v>
      </c>
      <c r="AD226" s="109" t="s">
        <v>272</v>
      </c>
      <c r="AE226" s="109" t="s">
        <v>199</v>
      </c>
      <c r="AF226" s="109" t="s">
        <v>137</v>
      </c>
      <c r="AG226" s="109">
        <v>12207</v>
      </c>
      <c r="AH226" s="114">
        <v>41275</v>
      </c>
      <c r="AI226" s="115">
        <v>42247</v>
      </c>
      <c r="AJ226" s="116">
        <f t="shared" si="1"/>
        <v>91995</v>
      </c>
      <c r="AK226" s="117">
        <v>0</v>
      </c>
      <c r="AL226" s="100">
        <v>500000</v>
      </c>
      <c r="AM226" s="118"/>
      <c r="AN226" s="119"/>
      <c r="AO226" s="119"/>
      <c r="AP226" s="120"/>
      <c r="AQ226" s="118">
        <v>91995</v>
      </c>
      <c r="AR226" s="119">
        <v>41275</v>
      </c>
      <c r="AS226" s="119">
        <v>41517</v>
      </c>
      <c r="AT226" s="120" t="s">
        <v>200</v>
      </c>
      <c r="AU226" s="118"/>
      <c r="AV226" s="119"/>
      <c r="AW226" s="119"/>
      <c r="AX226" s="120"/>
      <c r="AY226" s="118"/>
      <c r="AZ226" s="119"/>
      <c r="BA226" s="119"/>
      <c r="BB226" s="120"/>
      <c r="BC226" s="104" t="s">
        <v>475</v>
      </c>
      <c r="BD226" s="109">
        <v>0</v>
      </c>
      <c r="BE226" s="109">
        <v>0</v>
      </c>
      <c r="BF226" s="109">
        <v>0</v>
      </c>
      <c r="BG226" s="109">
        <v>0</v>
      </c>
      <c r="BH226" s="109">
        <v>0</v>
      </c>
      <c r="BI226" s="109">
        <v>0</v>
      </c>
      <c r="BJ226" s="109">
        <v>0</v>
      </c>
      <c r="BK226" s="109">
        <v>0</v>
      </c>
      <c r="BL226" s="121" t="s">
        <v>353</v>
      </c>
      <c r="BM226" s="113" t="s">
        <v>368</v>
      </c>
      <c r="BN226" s="122" t="s">
        <v>264</v>
      </c>
    </row>
    <row r="227" spans="1:66" ht="15">
      <c r="A227" s="106" t="s">
        <v>132</v>
      </c>
      <c r="B227" s="107">
        <v>108</v>
      </c>
      <c r="C227" s="150"/>
      <c r="D227" s="146"/>
      <c r="E227" s="146"/>
      <c r="F227" s="109"/>
      <c r="G227" s="109"/>
      <c r="H227" s="109"/>
      <c r="I227" s="110"/>
      <c r="J227" s="111"/>
      <c r="K227" s="112"/>
      <c r="L227" s="109"/>
      <c r="M227" s="109"/>
      <c r="N227" s="109"/>
      <c r="O227" s="109"/>
      <c r="P227" s="109"/>
      <c r="Q227" s="109"/>
      <c r="R227" s="109"/>
      <c r="S227" s="113"/>
      <c r="T227" s="93"/>
      <c r="U227" s="95"/>
      <c r="V227" s="109"/>
      <c r="W227" s="109"/>
      <c r="X227" s="109"/>
      <c r="Y227" s="109"/>
      <c r="Z227" s="109"/>
      <c r="AA227" s="96"/>
      <c r="AB227" s="95"/>
      <c r="AC227" s="109"/>
      <c r="AD227" s="109"/>
      <c r="AE227" s="109"/>
      <c r="AF227" s="109"/>
      <c r="AG227" s="109"/>
      <c r="AH227" s="151"/>
      <c r="AI227" s="119"/>
      <c r="AJ227" s="116">
        <f t="shared" si="1"/>
        <v>0</v>
      </c>
      <c r="AK227" s="117"/>
      <c r="AL227" s="117"/>
      <c r="AM227" s="118"/>
      <c r="AN227" s="119"/>
      <c r="AO227" s="119"/>
      <c r="AP227" s="120"/>
      <c r="AQ227" s="118"/>
      <c r="AR227" s="119"/>
      <c r="AS227" s="119"/>
      <c r="AT227" s="120"/>
      <c r="AU227" s="118"/>
      <c r="AV227" s="119"/>
      <c r="AW227" s="119"/>
      <c r="AX227" s="120"/>
      <c r="AY227" s="118"/>
      <c r="AZ227" s="119"/>
      <c r="BA227" s="119"/>
      <c r="BB227" s="120"/>
      <c r="BC227" s="104"/>
      <c r="BD227" s="109"/>
      <c r="BE227" s="109"/>
      <c r="BF227" s="109"/>
      <c r="BG227" s="109"/>
      <c r="BH227" s="109"/>
      <c r="BI227" s="109"/>
      <c r="BJ227" s="109"/>
      <c r="BK227" s="109"/>
      <c r="BL227" s="121"/>
      <c r="BM227" s="113"/>
      <c r="BN227" s="148"/>
    </row>
  </sheetData>
  <sheetProtection/>
  <mergeCells count="9">
    <mergeCell ref="BC114:BM114"/>
    <mergeCell ref="C115:J118"/>
    <mergeCell ref="T115:U118"/>
    <mergeCell ref="AA115:AB118"/>
    <mergeCell ref="AL115:AL116"/>
    <mergeCell ref="C114:J114"/>
    <mergeCell ref="T114:Z114"/>
    <mergeCell ref="AA114:AG114"/>
    <mergeCell ref="AH114:AP114"/>
  </mergeCells>
  <dataValidations count="6">
    <dataValidation type="list" allowBlank="1" showInputMessage="1" showErrorMessage="1" sqref="BB120:BB227 AX120:AX227 AT120:AT227 AP120:AP227">
      <formula1>"Precharter or preplanning, Planning and program design, Implementation, Dissemination"</formula1>
    </dataValidation>
    <dataValidation type="list" allowBlank="1" showInputMessage="1" showErrorMessage="1" sqref="R120:S227">
      <formula1>"Yes, No, Nil"</formula1>
    </dataValidation>
    <dataValidation type="list" allowBlank="1" showInputMessage="1" showErrorMessage="1" sqref="BL120:BL227">
      <formula1>"Open, Closed, Future, Will Not Open"</formula1>
    </dataValidation>
    <dataValidation type="list" allowBlank="1" showInputMessage="1" showErrorMessage="1" sqref="AA120:AA227">
      <formula1>"Local Education Agency (LEA), State Education Agency (SEA), Non-Profit Organization, Higher Education Institute (HEI), Independent Chartering Board, Mayor/Municipal Office, Other (specify in next column)"</formula1>
    </dataValidation>
    <dataValidation type="list" allowBlank="1" showInputMessage="1" showErrorMessage="1" sqref="T120:T227">
      <formula1>"CMO (Non-profit Charter Management Organization), EMO (For-profit Education Management Organization), Freestanding (not operated by any CMO or EMO), Other/Unsure (specify in next column)"</formula1>
    </dataValidation>
    <dataValidation type="list" allowBlank="1" showInputMessage="1" showErrorMessage="1" sqref="BC120:BC227">
      <formula1>"Before 2002-03, 2002-03, 2003-04, 2004-05, 2005-06, 2006-07, 2007-08, 2008-09, 2009-10, 2010-11, 2011-12, 2012-13, 2013-14, Nil"</formula1>
    </dataValidation>
  </dataValidations>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dimension ref="A1:AD188"/>
  <sheetViews>
    <sheetView workbookViewId="0" topLeftCell="A74">
      <selection activeCell="A94" sqref="A94"/>
    </sheetView>
  </sheetViews>
  <sheetFormatPr defaultColWidth="11.00390625" defaultRowHeight="15.75"/>
  <cols>
    <col min="1" max="1" width="56.375" style="0" customWidth="1"/>
    <col min="2" max="2" width="35.00390625" style="0" hidden="1" customWidth="1"/>
    <col min="3" max="3" width="14.00390625" style="0" hidden="1" customWidth="1"/>
    <col min="4" max="4" width="15.875" style="0" hidden="1" customWidth="1"/>
    <col min="5" max="5" width="15.125" style="0" hidden="1" customWidth="1"/>
    <col min="6" max="7" width="12.125" style="0" hidden="1" customWidth="1"/>
    <col min="8" max="8" width="18.00390625" style="0" customWidth="1"/>
    <col min="9" max="9" width="26.00390625" style="0" customWidth="1"/>
    <col min="10" max="10" width="18.00390625" style="0" customWidth="1"/>
    <col min="11" max="11" width="15.125" style="0" customWidth="1"/>
    <col min="15" max="15" width="17.625" style="0" customWidth="1"/>
    <col min="19" max="19" width="14.125" style="0" customWidth="1"/>
    <col min="23" max="23" width="13.50390625" style="0" customWidth="1"/>
  </cols>
  <sheetData>
    <row r="1" ht="15">
      <c r="A1" s="1" t="s">
        <v>1532</v>
      </c>
    </row>
    <row r="2" ht="15">
      <c r="A2" s="1"/>
    </row>
    <row r="3" spans="1:9" ht="15">
      <c r="A3" s="1" t="s">
        <v>82</v>
      </c>
      <c r="H3" s="1" t="s">
        <v>1262</v>
      </c>
      <c r="I3" s="1" t="s">
        <v>1501</v>
      </c>
    </row>
    <row r="4" spans="1:9" ht="15">
      <c r="A4" s="174" t="s">
        <v>579</v>
      </c>
      <c r="B4" s="175"/>
      <c r="C4" s="175"/>
      <c r="D4" s="175"/>
      <c r="E4" s="175"/>
      <c r="F4" s="175"/>
      <c r="G4" s="175"/>
      <c r="H4" s="176">
        <v>653411.6699999999</v>
      </c>
      <c r="I4" s="177">
        <v>653411.67</v>
      </c>
    </row>
    <row r="5" spans="1:9" ht="15">
      <c r="A5" s="174" t="s">
        <v>580</v>
      </c>
      <c r="B5" s="175"/>
      <c r="C5" s="175"/>
      <c r="D5" s="175"/>
      <c r="E5" s="175"/>
      <c r="F5" s="175"/>
      <c r="G5" s="175"/>
      <c r="H5" s="176">
        <v>540799.0199999999</v>
      </c>
      <c r="I5" s="177">
        <v>540799.02</v>
      </c>
    </row>
    <row r="6" spans="1:9" ht="15">
      <c r="A6" s="174" t="s">
        <v>581</v>
      </c>
      <c r="B6" s="175"/>
      <c r="C6" s="175"/>
      <c r="D6" s="175"/>
      <c r="E6" s="175"/>
      <c r="F6" s="175"/>
      <c r="G6" s="175"/>
      <c r="H6" s="176">
        <v>60193.69</v>
      </c>
      <c r="I6" s="177">
        <v>60193.69</v>
      </c>
    </row>
    <row r="7" spans="1:9" ht="15">
      <c r="A7" s="174" t="s">
        <v>582</v>
      </c>
      <c r="B7" s="175"/>
      <c r="C7" s="175"/>
      <c r="D7" s="175"/>
      <c r="E7" s="175"/>
      <c r="F7" s="175"/>
      <c r="G7" s="175"/>
      <c r="H7" s="176">
        <v>208587.44</v>
      </c>
      <c r="I7" s="177">
        <v>208587.44</v>
      </c>
    </row>
    <row r="8" spans="1:9" ht="15">
      <c r="A8" s="174" t="s">
        <v>583</v>
      </c>
      <c r="B8" s="175"/>
      <c r="C8" s="175"/>
      <c r="D8" s="175"/>
      <c r="E8" s="175"/>
      <c r="F8" s="175"/>
      <c r="G8" s="175"/>
      <c r="H8" s="176">
        <v>480000</v>
      </c>
      <c r="I8" s="177">
        <v>480000</v>
      </c>
    </row>
    <row r="9" spans="1:9" ht="15">
      <c r="A9" s="174" t="s">
        <v>584</v>
      </c>
      <c r="B9" s="175"/>
      <c r="C9" s="175"/>
      <c r="D9" s="175"/>
      <c r="E9" s="175"/>
      <c r="F9" s="175"/>
      <c r="G9" s="175"/>
      <c r="H9" s="176">
        <v>847402.85</v>
      </c>
      <c r="I9" s="177">
        <v>847403</v>
      </c>
    </row>
    <row r="10" spans="1:9" ht="15">
      <c r="A10" s="174" t="s">
        <v>585</v>
      </c>
      <c r="B10" s="175"/>
      <c r="C10" s="175"/>
      <c r="D10" s="175"/>
      <c r="E10" s="175"/>
      <c r="F10" s="175"/>
      <c r="G10" s="175"/>
      <c r="H10" s="176">
        <v>850000</v>
      </c>
      <c r="I10" s="177">
        <v>850000</v>
      </c>
    </row>
    <row r="11" spans="1:9" ht="15">
      <c r="A11" s="174" t="s">
        <v>586</v>
      </c>
      <c r="B11" s="175"/>
      <c r="C11" s="175"/>
      <c r="D11" s="175"/>
      <c r="E11" s="175"/>
      <c r="F11" s="175"/>
      <c r="G11" s="175"/>
      <c r="H11" s="176">
        <v>50000</v>
      </c>
      <c r="I11" s="177">
        <v>50000</v>
      </c>
    </row>
    <row r="12" spans="1:9" ht="15">
      <c r="A12" s="174" t="s">
        <v>587</v>
      </c>
      <c r="B12" s="175"/>
      <c r="C12" s="175"/>
      <c r="D12" s="175"/>
      <c r="E12" s="175"/>
      <c r="F12" s="175"/>
      <c r="G12" s="175"/>
      <c r="H12" s="176">
        <v>616606.63</v>
      </c>
      <c r="I12" s="177">
        <v>616607</v>
      </c>
    </row>
    <row r="13" spans="1:9" ht="15">
      <c r="A13" s="174" t="s">
        <v>588</v>
      </c>
      <c r="B13" s="175"/>
      <c r="C13" s="175"/>
      <c r="D13" s="175"/>
      <c r="E13" s="175"/>
      <c r="F13" s="175"/>
      <c r="G13" s="175"/>
      <c r="H13" s="176">
        <v>416837.11999999994</v>
      </c>
      <c r="I13" s="177">
        <v>416837</v>
      </c>
    </row>
    <row r="14" spans="1:9" ht="15">
      <c r="A14" s="174" t="s">
        <v>589</v>
      </c>
      <c r="B14" s="175"/>
      <c r="C14" s="175"/>
      <c r="D14" s="175"/>
      <c r="E14" s="175"/>
      <c r="F14" s="175"/>
      <c r="G14" s="175"/>
      <c r="H14" s="176">
        <v>410817.9</v>
      </c>
      <c r="I14" s="177">
        <v>410818</v>
      </c>
    </row>
    <row r="15" spans="1:9" ht="15">
      <c r="A15" s="174" t="s">
        <v>590</v>
      </c>
      <c r="B15" s="175"/>
      <c r="C15" s="175"/>
      <c r="D15" s="175"/>
      <c r="E15" s="175"/>
      <c r="F15" s="175"/>
      <c r="G15" s="175"/>
      <c r="H15" s="176">
        <v>550000</v>
      </c>
      <c r="I15" s="177">
        <v>550000</v>
      </c>
    </row>
    <row r="16" spans="1:9" ht="15">
      <c r="A16" s="174" t="s">
        <v>591</v>
      </c>
      <c r="B16" s="175"/>
      <c r="C16" s="175"/>
      <c r="D16" s="175"/>
      <c r="E16" s="175"/>
      <c r="F16" s="175"/>
      <c r="G16" s="175"/>
      <c r="H16" s="176">
        <v>845480.35</v>
      </c>
      <c r="I16" s="177">
        <v>845480</v>
      </c>
    </row>
    <row r="17" spans="1:9" ht="15">
      <c r="A17" s="174" t="s">
        <v>592</v>
      </c>
      <c r="B17" s="175"/>
      <c r="C17" s="175"/>
      <c r="D17" s="175"/>
      <c r="E17" s="175"/>
      <c r="F17" s="175"/>
      <c r="G17" s="175"/>
      <c r="H17" s="176">
        <v>850000</v>
      </c>
      <c r="I17" s="177">
        <v>850000</v>
      </c>
    </row>
    <row r="18" spans="1:9" ht="15">
      <c r="A18" s="174" t="s">
        <v>593</v>
      </c>
      <c r="B18" s="175"/>
      <c r="C18" s="175"/>
      <c r="D18" s="175"/>
      <c r="E18" s="175"/>
      <c r="F18" s="175"/>
      <c r="G18" s="175"/>
      <c r="H18" s="176">
        <v>808718.77</v>
      </c>
      <c r="I18" s="177">
        <v>808719</v>
      </c>
    </row>
    <row r="19" spans="1:9" ht="15">
      <c r="A19" s="174" t="s">
        <v>594</v>
      </c>
      <c r="B19" s="175"/>
      <c r="C19" s="175"/>
      <c r="D19" s="175"/>
      <c r="E19" s="175"/>
      <c r="F19" s="175"/>
      <c r="G19" s="175"/>
      <c r="H19" s="176">
        <v>846848.02</v>
      </c>
      <c r="I19" s="177">
        <v>846848</v>
      </c>
    </row>
    <row r="20" spans="1:9" ht="15">
      <c r="A20" s="174" t="s">
        <v>595</v>
      </c>
      <c r="B20" s="175"/>
      <c r="C20" s="175"/>
      <c r="D20" s="175"/>
      <c r="E20" s="175"/>
      <c r="F20" s="175"/>
      <c r="G20" s="175"/>
      <c r="H20" s="176">
        <v>628911.22</v>
      </c>
      <c r="I20" s="177">
        <v>628911</v>
      </c>
    </row>
    <row r="21" spans="1:9" ht="15">
      <c r="A21" s="174" t="s">
        <v>596</v>
      </c>
      <c r="B21" s="175"/>
      <c r="C21" s="175"/>
      <c r="D21" s="175"/>
      <c r="E21" s="175"/>
      <c r="F21" s="175"/>
      <c r="G21" s="175"/>
      <c r="H21" s="176">
        <v>450000</v>
      </c>
      <c r="I21" s="177">
        <v>450000</v>
      </c>
    </row>
    <row r="22" spans="1:9" ht="15">
      <c r="A22" s="174" t="s">
        <v>597</v>
      </c>
      <c r="B22" s="175"/>
      <c r="C22" s="175"/>
      <c r="D22" s="175"/>
      <c r="E22" s="175"/>
      <c r="F22" s="175"/>
      <c r="G22" s="175"/>
      <c r="H22" s="176">
        <v>447810.88</v>
      </c>
      <c r="I22" s="177">
        <v>447811</v>
      </c>
    </row>
    <row r="23" spans="1:9" ht="15">
      <c r="A23" s="174" t="s">
        <v>598</v>
      </c>
      <c r="B23" s="175"/>
      <c r="C23" s="175"/>
      <c r="D23" s="175"/>
      <c r="E23" s="175"/>
      <c r="F23" s="175"/>
      <c r="G23" s="175"/>
      <c r="H23" s="176">
        <v>450000</v>
      </c>
      <c r="I23" s="177">
        <v>450000</v>
      </c>
    </row>
    <row r="24" spans="1:9" ht="15">
      <c r="A24" s="174" t="s">
        <v>599</v>
      </c>
      <c r="B24" s="175"/>
      <c r="C24" s="175"/>
      <c r="D24" s="175"/>
      <c r="E24" s="175"/>
      <c r="F24" s="175"/>
      <c r="G24" s="175"/>
      <c r="H24" s="176">
        <v>444959.72</v>
      </c>
      <c r="I24" s="177">
        <v>444960</v>
      </c>
    </row>
    <row r="25" spans="1:9" ht="15">
      <c r="A25" s="174" t="s">
        <v>600</v>
      </c>
      <c r="B25" s="175"/>
      <c r="C25" s="175"/>
      <c r="D25" s="175"/>
      <c r="E25" s="175"/>
      <c r="F25" s="175"/>
      <c r="G25" s="175"/>
      <c r="H25" s="176">
        <v>650000</v>
      </c>
      <c r="I25" s="177">
        <v>650000</v>
      </c>
    </row>
    <row r="26" spans="1:9" ht="15">
      <c r="A26" s="174" t="s">
        <v>601</v>
      </c>
      <c r="B26" s="175"/>
      <c r="C26" s="175"/>
      <c r="D26" s="175"/>
      <c r="E26" s="175"/>
      <c r="F26" s="175"/>
      <c r="G26" s="175"/>
      <c r="H26" s="176">
        <v>650000</v>
      </c>
      <c r="I26" s="177">
        <v>650000</v>
      </c>
    </row>
    <row r="27" spans="1:9" ht="15">
      <c r="A27" s="174" t="s">
        <v>602</v>
      </c>
      <c r="B27" s="175"/>
      <c r="C27" s="175"/>
      <c r="D27" s="175"/>
      <c r="E27" s="175"/>
      <c r="F27" s="175"/>
      <c r="G27" s="175"/>
      <c r="H27" s="176">
        <v>650000</v>
      </c>
      <c r="I27" s="177">
        <v>650000</v>
      </c>
    </row>
    <row r="28" spans="1:9" ht="15">
      <c r="A28" s="174" t="s">
        <v>603</v>
      </c>
      <c r="B28" s="175"/>
      <c r="C28" s="175"/>
      <c r="D28" s="175"/>
      <c r="E28" s="175"/>
      <c r="F28" s="175"/>
      <c r="G28" s="175"/>
      <c r="H28" s="176">
        <v>620592.74</v>
      </c>
      <c r="I28" s="177">
        <v>620593</v>
      </c>
    </row>
    <row r="29" spans="1:9" ht="15">
      <c r="A29" s="174" t="s">
        <v>604</v>
      </c>
      <c r="B29" s="175"/>
      <c r="C29" s="175"/>
      <c r="D29" s="175"/>
      <c r="E29" s="175"/>
      <c r="F29" s="175"/>
      <c r="G29" s="175"/>
      <c r="H29" s="176">
        <v>650000</v>
      </c>
      <c r="I29" s="177">
        <v>650000</v>
      </c>
    </row>
    <row r="30" spans="1:9" ht="15">
      <c r="A30" s="174" t="s">
        <v>605</v>
      </c>
      <c r="B30" s="175"/>
      <c r="C30" s="175"/>
      <c r="D30" s="175"/>
      <c r="E30" s="175"/>
      <c r="F30" s="175"/>
      <c r="G30" s="175"/>
      <c r="H30" s="176">
        <v>450000</v>
      </c>
      <c r="I30" s="177">
        <v>450000</v>
      </c>
    </row>
    <row r="31" spans="1:9" ht="15">
      <c r="A31" s="174" t="s">
        <v>606</v>
      </c>
      <c r="B31" s="175"/>
      <c r="C31" s="175"/>
      <c r="D31" s="175"/>
      <c r="E31" s="175"/>
      <c r="F31" s="175"/>
      <c r="G31" s="175"/>
      <c r="H31" s="176">
        <v>447298.44</v>
      </c>
      <c r="I31" s="177">
        <v>447298</v>
      </c>
    </row>
    <row r="32" spans="1:9" ht="15">
      <c r="A32" s="174" t="s">
        <v>607</v>
      </c>
      <c r="B32" s="175"/>
      <c r="C32" s="175"/>
      <c r="D32" s="175"/>
      <c r="E32" s="175"/>
      <c r="F32" s="175"/>
      <c r="G32" s="175"/>
      <c r="H32" s="176">
        <v>449355.24</v>
      </c>
      <c r="I32" s="177">
        <v>449355</v>
      </c>
    </row>
    <row r="33" spans="1:9" ht="15">
      <c r="A33" s="174" t="s">
        <v>608</v>
      </c>
      <c r="B33" s="175"/>
      <c r="C33" s="175"/>
      <c r="D33" s="175"/>
      <c r="E33" s="175"/>
      <c r="F33" s="175"/>
      <c r="G33" s="175"/>
      <c r="H33" s="176">
        <v>437546.47</v>
      </c>
      <c r="I33" s="177">
        <v>437546</v>
      </c>
    </row>
    <row r="34" spans="1:9" ht="15">
      <c r="A34" s="174" t="s">
        <v>609</v>
      </c>
      <c r="B34" s="175"/>
      <c r="C34" s="175"/>
      <c r="D34" s="175"/>
      <c r="E34" s="175"/>
      <c r="F34" s="175"/>
      <c r="G34" s="175"/>
      <c r="H34" s="176">
        <v>388644.49</v>
      </c>
      <c r="I34" s="177">
        <v>388644</v>
      </c>
    </row>
    <row r="35" spans="1:9" ht="15">
      <c r="A35" s="174" t="s">
        <v>610</v>
      </c>
      <c r="B35" s="175"/>
      <c r="C35" s="175"/>
      <c r="D35" s="175"/>
      <c r="E35" s="175"/>
      <c r="F35" s="175"/>
      <c r="G35" s="175"/>
      <c r="H35" s="176">
        <v>450000</v>
      </c>
      <c r="I35" s="177">
        <v>450000</v>
      </c>
    </row>
    <row r="36" spans="1:9" ht="15">
      <c r="A36" s="174" t="s">
        <v>611</v>
      </c>
      <c r="B36" s="175"/>
      <c r="C36" s="175"/>
      <c r="D36" s="175"/>
      <c r="E36" s="175"/>
      <c r="F36" s="175"/>
      <c r="G36" s="175"/>
      <c r="H36" s="176">
        <v>258500</v>
      </c>
      <c r="I36" s="177">
        <v>258500</v>
      </c>
    </row>
    <row r="37" spans="1:9" ht="15">
      <c r="A37" s="174" t="s">
        <v>612</v>
      </c>
      <c r="B37" s="175"/>
      <c r="C37" s="175"/>
      <c r="D37" s="175"/>
      <c r="E37" s="175"/>
      <c r="F37" s="175"/>
      <c r="G37" s="175"/>
      <c r="H37" s="176">
        <v>443658.91000000003</v>
      </c>
      <c r="I37" s="177">
        <v>443659</v>
      </c>
    </row>
    <row r="38" spans="1:9" ht="15">
      <c r="A38" s="174" t="s">
        <v>613</v>
      </c>
      <c r="B38" s="175"/>
      <c r="C38" s="175"/>
      <c r="D38" s="175"/>
      <c r="E38" s="175"/>
      <c r="F38" s="175"/>
      <c r="G38" s="175"/>
      <c r="H38" s="176">
        <v>192051.75</v>
      </c>
      <c r="I38" s="177">
        <v>192052</v>
      </c>
    </row>
    <row r="39" spans="1:9" ht="15">
      <c r="A39" s="174" t="s">
        <v>614</v>
      </c>
      <c r="B39" s="175"/>
      <c r="C39" s="175"/>
      <c r="D39" s="175"/>
      <c r="E39" s="175"/>
      <c r="F39" s="175"/>
      <c r="G39" s="175"/>
      <c r="H39" s="176">
        <v>203686.58</v>
      </c>
      <c r="I39" s="177">
        <v>203686.58</v>
      </c>
    </row>
    <row r="40" spans="1:9" ht="15">
      <c r="A40" s="174" t="s">
        <v>615</v>
      </c>
      <c r="B40" s="175"/>
      <c r="C40" s="175"/>
      <c r="D40" s="175"/>
      <c r="E40" s="175"/>
      <c r="F40" s="175"/>
      <c r="G40" s="175"/>
      <c r="H40" s="176">
        <v>242110.33000000002</v>
      </c>
      <c r="I40" s="177">
        <v>242110</v>
      </c>
    </row>
    <row r="41" spans="1:9" ht="15">
      <c r="A41" s="174" t="s">
        <v>616</v>
      </c>
      <c r="B41" s="175"/>
      <c r="C41" s="175"/>
      <c r="D41" s="175"/>
      <c r="E41" s="175"/>
      <c r="F41" s="175"/>
      <c r="G41" s="175"/>
      <c r="H41" s="176">
        <v>327593.31</v>
      </c>
      <c r="I41" s="177">
        <v>327593</v>
      </c>
    </row>
    <row r="42" spans="1:9" ht="15">
      <c r="A42" s="174" t="s">
        <v>617</v>
      </c>
      <c r="B42" s="175"/>
      <c r="C42" s="175"/>
      <c r="D42" s="175"/>
      <c r="E42" s="175"/>
      <c r="F42" s="175"/>
      <c r="G42" s="175"/>
      <c r="H42" s="176">
        <v>74830.36</v>
      </c>
      <c r="I42" s="177">
        <v>74830</v>
      </c>
    </row>
    <row r="43" spans="1:9" ht="15">
      <c r="A43" s="174" t="s">
        <v>618</v>
      </c>
      <c r="B43" s="175"/>
      <c r="C43" s="175"/>
      <c r="D43" s="175"/>
      <c r="E43" s="175"/>
      <c r="F43" s="175"/>
      <c r="G43" s="175"/>
      <c r="H43" s="176">
        <v>858.88</v>
      </c>
      <c r="I43" s="177">
        <v>859</v>
      </c>
    </row>
    <row r="44" spans="1:9" ht="15">
      <c r="A44" s="174" t="s">
        <v>619</v>
      </c>
      <c r="B44" s="175"/>
      <c r="C44" s="175"/>
      <c r="D44" s="175"/>
      <c r="E44" s="175"/>
      <c r="F44" s="175"/>
      <c r="G44" s="175"/>
      <c r="H44" s="176">
        <v>151556.76</v>
      </c>
      <c r="I44" s="177">
        <v>151557</v>
      </c>
    </row>
    <row r="45" spans="1:9" ht="15">
      <c r="A45" s="174" t="s">
        <v>620</v>
      </c>
      <c r="B45" s="175"/>
      <c r="C45" s="175"/>
      <c r="D45" s="175"/>
      <c r="E45" s="175"/>
      <c r="F45" s="175"/>
      <c r="G45" s="175"/>
      <c r="H45" s="176">
        <v>189104.41</v>
      </c>
      <c r="I45" s="177">
        <v>189104</v>
      </c>
    </row>
    <row r="46" spans="1:9" ht="15">
      <c r="A46" s="174" t="s">
        <v>621</v>
      </c>
      <c r="B46" s="175"/>
      <c r="C46" s="175"/>
      <c r="D46" s="175"/>
      <c r="E46" s="175"/>
      <c r="F46" s="175"/>
      <c r="G46" s="175"/>
      <c r="H46" s="176">
        <v>26800</v>
      </c>
      <c r="I46" s="177">
        <v>26800</v>
      </c>
    </row>
    <row r="47" spans="1:9" ht="15">
      <c r="A47" s="174" t="s">
        <v>622</v>
      </c>
      <c r="B47" s="175"/>
      <c r="C47" s="175"/>
      <c r="D47" s="175"/>
      <c r="E47" s="175"/>
      <c r="F47" s="175"/>
      <c r="G47" s="175"/>
      <c r="H47" s="176">
        <v>225000</v>
      </c>
      <c r="I47" s="177">
        <v>225000</v>
      </c>
    </row>
    <row r="48" spans="1:9" ht="15">
      <c r="A48" s="174" t="s">
        <v>623</v>
      </c>
      <c r="B48" s="175"/>
      <c r="C48" s="175"/>
      <c r="D48" s="175"/>
      <c r="E48" s="175"/>
      <c r="F48" s="175"/>
      <c r="G48" s="175"/>
      <c r="H48" s="176">
        <v>207000</v>
      </c>
      <c r="I48" s="177">
        <v>207000</v>
      </c>
    </row>
    <row r="49" spans="1:9" ht="15">
      <c r="A49" s="174" t="s">
        <v>624</v>
      </c>
      <c r="B49" s="175"/>
      <c r="C49" s="175"/>
      <c r="D49" s="175"/>
      <c r="E49" s="175"/>
      <c r="F49" s="175"/>
      <c r="G49" s="175"/>
      <c r="H49" s="176">
        <v>50000</v>
      </c>
      <c r="I49" s="177">
        <v>50000</v>
      </c>
    </row>
    <row r="50" spans="1:9" ht="15">
      <c r="A50" s="174" t="s">
        <v>625</v>
      </c>
      <c r="B50" s="175"/>
      <c r="C50" s="175"/>
      <c r="D50" s="175"/>
      <c r="E50" s="175"/>
      <c r="F50" s="175"/>
      <c r="G50" s="175"/>
      <c r="H50" s="176">
        <v>50000</v>
      </c>
      <c r="I50" s="177">
        <v>50000</v>
      </c>
    </row>
    <row r="51" spans="1:9" ht="15">
      <c r="A51" s="174" t="s">
        <v>626</v>
      </c>
      <c r="B51" s="175"/>
      <c r="C51" s="175"/>
      <c r="D51" s="175"/>
      <c r="E51" s="175"/>
      <c r="F51" s="175"/>
      <c r="G51" s="175"/>
      <c r="H51" s="176">
        <v>0</v>
      </c>
      <c r="I51" s="177">
        <v>0</v>
      </c>
    </row>
    <row r="52" spans="1:9" ht="15">
      <c r="A52" s="174" t="s">
        <v>627</v>
      </c>
      <c r="B52" s="175"/>
      <c r="C52" s="175"/>
      <c r="D52" s="175"/>
      <c r="E52" s="175"/>
      <c r="F52" s="175"/>
      <c r="G52" s="175"/>
      <c r="H52" s="176">
        <v>50000</v>
      </c>
      <c r="I52" s="177">
        <v>50000</v>
      </c>
    </row>
    <row r="53" spans="1:9" ht="15">
      <c r="A53" s="174" t="s">
        <v>628</v>
      </c>
      <c r="B53" s="175"/>
      <c r="C53" s="175"/>
      <c r="D53" s="175"/>
      <c r="E53" s="175"/>
      <c r="F53" s="175"/>
      <c r="G53" s="175"/>
      <c r="H53" s="176">
        <v>39274.02</v>
      </c>
      <c r="I53" s="177">
        <v>39274</v>
      </c>
    </row>
    <row r="54" spans="1:9" ht="15">
      <c r="A54" s="174" t="s">
        <v>629</v>
      </c>
      <c r="B54" s="175"/>
      <c r="C54" s="175"/>
      <c r="D54" s="175"/>
      <c r="E54" s="175"/>
      <c r="F54" s="175"/>
      <c r="G54" s="175"/>
      <c r="H54" s="176">
        <v>0</v>
      </c>
      <c r="I54" s="177">
        <v>0</v>
      </c>
    </row>
    <row r="55" spans="1:9" ht="15">
      <c r="A55" s="174" t="s">
        <v>630</v>
      </c>
      <c r="B55" s="175"/>
      <c r="C55" s="175"/>
      <c r="D55" s="175"/>
      <c r="E55" s="175"/>
      <c r="F55" s="175"/>
      <c r="G55" s="175"/>
      <c r="H55" s="176">
        <v>11325.71</v>
      </c>
      <c r="I55" s="177">
        <v>11326</v>
      </c>
    </row>
    <row r="56" spans="1:9" ht="15">
      <c r="A56" s="174" t="s">
        <v>631</v>
      </c>
      <c r="B56" s="175"/>
      <c r="C56" s="175"/>
      <c r="D56" s="175"/>
      <c r="E56" s="175"/>
      <c r="F56" s="175"/>
      <c r="G56" s="175"/>
      <c r="H56" s="176">
        <v>500000</v>
      </c>
      <c r="I56" s="177">
        <v>500000</v>
      </c>
    </row>
    <row r="57" spans="1:9" ht="15">
      <c r="A57" s="174" t="s">
        <v>632</v>
      </c>
      <c r="B57" s="175"/>
      <c r="C57" s="175"/>
      <c r="D57" s="175"/>
      <c r="E57" s="175"/>
      <c r="F57" s="175"/>
      <c r="G57" s="175"/>
      <c r="H57" s="176">
        <v>494091.58</v>
      </c>
      <c r="I57" s="177">
        <v>494091.58</v>
      </c>
    </row>
    <row r="58" spans="1:9" ht="15">
      <c r="A58" s="174" t="s">
        <v>633</v>
      </c>
      <c r="B58" s="175"/>
      <c r="C58" s="175"/>
      <c r="D58" s="175"/>
      <c r="E58" s="175"/>
      <c r="F58" s="175"/>
      <c r="G58" s="175"/>
      <c r="H58" s="176">
        <v>496669.54</v>
      </c>
      <c r="I58" s="177">
        <v>496669.54</v>
      </c>
    </row>
    <row r="59" spans="1:9" ht="15">
      <c r="A59" s="174" t="s">
        <v>634</v>
      </c>
      <c r="B59" s="175"/>
      <c r="C59" s="175"/>
      <c r="D59" s="175"/>
      <c r="E59" s="175"/>
      <c r="F59" s="175"/>
      <c r="G59" s="175"/>
      <c r="H59" s="176">
        <v>463028.68</v>
      </c>
      <c r="I59" s="177">
        <v>463028.68</v>
      </c>
    </row>
    <row r="60" spans="1:9" ht="15">
      <c r="A60" s="174" t="s">
        <v>635</v>
      </c>
      <c r="B60" s="175"/>
      <c r="C60" s="175"/>
      <c r="D60" s="175"/>
      <c r="E60" s="175"/>
      <c r="F60" s="175"/>
      <c r="G60" s="175"/>
      <c r="H60" s="176">
        <v>60000.01</v>
      </c>
      <c r="I60" s="177">
        <v>60000.01</v>
      </c>
    </row>
    <row r="61" spans="1:9" ht="15">
      <c r="A61" s="174" t="s">
        <v>636</v>
      </c>
      <c r="B61" s="175"/>
      <c r="C61" s="175"/>
      <c r="D61" s="175"/>
      <c r="E61" s="175"/>
      <c r="F61" s="175"/>
      <c r="G61" s="175"/>
      <c r="H61" s="176">
        <v>237384.01</v>
      </c>
      <c r="I61" s="177">
        <v>237384.01</v>
      </c>
    </row>
    <row r="62" spans="1:9" ht="15">
      <c r="A62" s="174" t="s">
        <v>637</v>
      </c>
      <c r="B62" s="175"/>
      <c r="C62" s="175"/>
      <c r="D62" s="175"/>
      <c r="E62" s="175"/>
      <c r="F62" s="175"/>
      <c r="G62" s="175"/>
      <c r="H62" s="176">
        <v>255000.01</v>
      </c>
      <c r="I62" s="177">
        <v>255000</v>
      </c>
    </row>
    <row r="63" spans="1:9" ht="15">
      <c r="A63" s="174" t="s">
        <v>638</v>
      </c>
      <c r="B63" s="175"/>
      <c r="C63" s="175"/>
      <c r="D63" s="175"/>
      <c r="E63" s="175"/>
      <c r="F63" s="175"/>
      <c r="G63" s="175"/>
      <c r="H63" s="176">
        <v>446018.52</v>
      </c>
      <c r="I63" s="177">
        <v>446018.52</v>
      </c>
    </row>
    <row r="64" spans="1:9" ht="15">
      <c r="A64" s="174" t="s">
        <v>639</v>
      </c>
      <c r="B64" s="175"/>
      <c r="C64" s="175"/>
      <c r="D64" s="175"/>
      <c r="E64" s="175"/>
      <c r="F64" s="175"/>
      <c r="G64" s="175"/>
      <c r="H64" s="176">
        <v>418888.93</v>
      </c>
      <c r="I64" s="177">
        <v>418888.93</v>
      </c>
    </row>
    <row r="65" spans="1:9" ht="15">
      <c r="A65" s="174" t="s">
        <v>640</v>
      </c>
      <c r="B65" s="175"/>
      <c r="C65" s="175"/>
      <c r="D65" s="175"/>
      <c r="E65" s="175"/>
      <c r="F65" s="175"/>
      <c r="G65" s="175"/>
      <c r="H65" s="176">
        <v>450000</v>
      </c>
      <c r="I65" s="177">
        <v>450000</v>
      </c>
    </row>
    <row r="66" spans="1:9" ht="15">
      <c r="A66" s="174" t="s">
        <v>641</v>
      </c>
      <c r="B66" s="175"/>
      <c r="C66" s="175"/>
      <c r="D66" s="175"/>
      <c r="E66" s="175"/>
      <c r="F66" s="175"/>
      <c r="G66" s="175"/>
      <c r="H66" s="176">
        <v>450000</v>
      </c>
      <c r="I66" s="177">
        <v>450000</v>
      </c>
    </row>
    <row r="67" spans="1:9" ht="15">
      <c r="A67" s="174" t="s">
        <v>642</v>
      </c>
      <c r="B67" s="175"/>
      <c r="C67" s="175"/>
      <c r="D67" s="175"/>
      <c r="E67" s="175"/>
      <c r="F67" s="175"/>
      <c r="G67" s="175"/>
      <c r="H67" s="176">
        <v>445512.37</v>
      </c>
      <c r="I67" s="177">
        <v>445512.37</v>
      </c>
    </row>
    <row r="68" spans="1:9" ht="15">
      <c r="A68" s="174" t="s">
        <v>643</v>
      </c>
      <c r="B68" s="175"/>
      <c r="C68" s="175"/>
      <c r="D68" s="175"/>
      <c r="E68" s="175"/>
      <c r="F68" s="175"/>
      <c r="G68" s="175"/>
      <c r="H68" s="176">
        <v>450000</v>
      </c>
      <c r="I68" s="177">
        <v>450000</v>
      </c>
    </row>
    <row r="69" spans="1:9" ht="15">
      <c r="A69" s="174" t="s">
        <v>644</v>
      </c>
      <c r="B69" s="175"/>
      <c r="C69" s="175"/>
      <c r="D69" s="175"/>
      <c r="E69" s="175"/>
      <c r="F69" s="175"/>
      <c r="G69" s="175"/>
      <c r="H69" s="176">
        <v>450000</v>
      </c>
      <c r="I69" s="177">
        <v>450000</v>
      </c>
    </row>
    <row r="70" spans="1:9" ht="15">
      <c r="A70" s="174" t="s">
        <v>645</v>
      </c>
      <c r="B70" s="175"/>
      <c r="C70" s="175"/>
      <c r="D70" s="175"/>
      <c r="E70" s="175"/>
      <c r="F70" s="175"/>
      <c r="G70" s="175"/>
      <c r="H70" s="176">
        <v>446256.2</v>
      </c>
      <c r="I70" s="177">
        <v>446256.2</v>
      </c>
    </row>
    <row r="71" spans="1:9" ht="15">
      <c r="A71" s="174" t="s">
        <v>646</v>
      </c>
      <c r="B71" s="175"/>
      <c r="C71" s="175"/>
      <c r="D71" s="175"/>
      <c r="E71" s="175"/>
      <c r="F71" s="175"/>
      <c r="G71" s="175"/>
      <c r="H71" s="176">
        <v>450000</v>
      </c>
      <c r="I71" s="177">
        <v>450000</v>
      </c>
    </row>
    <row r="72" spans="1:9" ht="15">
      <c r="A72" s="174" t="s">
        <v>647</v>
      </c>
      <c r="B72" s="175"/>
      <c r="C72" s="175"/>
      <c r="D72" s="175"/>
      <c r="E72" s="175"/>
      <c r="F72" s="175"/>
      <c r="G72" s="175"/>
      <c r="H72" s="176">
        <v>450000</v>
      </c>
      <c r="I72" s="177">
        <v>450000</v>
      </c>
    </row>
    <row r="73" spans="1:9" ht="15">
      <c r="A73" s="174" t="s">
        <v>648</v>
      </c>
      <c r="B73" s="175"/>
      <c r="C73" s="175"/>
      <c r="D73" s="175"/>
      <c r="E73" s="175"/>
      <c r="F73" s="175"/>
      <c r="G73" s="175"/>
      <c r="H73" s="176">
        <v>450000</v>
      </c>
      <c r="I73" s="177">
        <v>450000</v>
      </c>
    </row>
    <row r="74" spans="1:9" ht="15">
      <c r="A74" s="174" t="s">
        <v>649</v>
      </c>
      <c r="B74" s="175"/>
      <c r="C74" s="175"/>
      <c r="D74" s="175"/>
      <c r="E74" s="175"/>
      <c r="F74" s="175"/>
      <c r="G74" s="175"/>
      <c r="H74" s="176">
        <v>450000.01</v>
      </c>
      <c r="I74" s="177">
        <v>450000</v>
      </c>
    </row>
    <row r="75" spans="1:9" ht="15">
      <c r="A75" s="174" t="s">
        <v>650</v>
      </c>
      <c r="B75" s="175"/>
      <c r="C75" s="175"/>
      <c r="D75" s="175"/>
      <c r="E75" s="175"/>
      <c r="F75" s="175"/>
      <c r="G75" s="175"/>
      <c r="H75" s="176">
        <v>450000.01</v>
      </c>
      <c r="I75" s="177">
        <v>450000</v>
      </c>
    </row>
    <row r="76" spans="1:9" ht="15">
      <c r="A76" s="174" t="s">
        <v>651</v>
      </c>
      <c r="B76" s="175"/>
      <c r="C76" s="175"/>
      <c r="D76" s="175"/>
      <c r="E76" s="175"/>
      <c r="F76" s="175"/>
      <c r="G76" s="175"/>
      <c r="H76" s="176">
        <v>444921.51</v>
      </c>
      <c r="I76" s="177">
        <v>444921.51</v>
      </c>
    </row>
    <row r="77" spans="1:9" ht="15">
      <c r="A77" s="174" t="s">
        <v>652</v>
      </c>
      <c r="B77" s="175"/>
      <c r="C77" s="175"/>
      <c r="D77" s="175"/>
      <c r="E77" s="175"/>
      <c r="F77" s="175"/>
      <c r="G77" s="175"/>
      <c r="H77" s="176">
        <v>450000</v>
      </c>
      <c r="I77" s="177">
        <v>450000</v>
      </c>
    </row>
    <row r="78" spans="1:9" ht="15">
      <c r="A78" s="174" t="s">
        <v>653</v>
      </c>
      <c r="B78" s="175"/>
      <c r="C78" s="175"/>
      <c r="D78" s="175"/>
      <c r="E78" s="175"/>
      <c r="F78" s="175"/>
      <c r="G78" s="175"/>
      <c r="H78" s="176">
        <v>429738.87</v>
      </c>
      <c r="I78" s="177">
        <v>229738.87</v>
      </c>
    </row>
    <row r="79" spans="1:9" ht="15">
      <c r="A79" s="174" t="s">
        <v>654</v>
      </c>
      <c r="B79" s="175"/>
      <c r="C79" s="175"/>
      <c r="D79" s="175"/>
      <c r="E79" s="175"/>
      <c r="F79" s="175"/>
      <c r="G79" s="175"/>
      <c r="H79" s="176">
        <v>420000</v>
      </c>
      <c r="I79" s="177">
        <v>420000</v>
      </c>
    </row>
    <row r="80" spans="1:9" ht="15">
      <c r="A80" s="174" t="s">
        <v>655</v>
      </c>
      <c r="B80" s="175"/>
      <c r="C80" s="175"/>
      <c r="D80" s="175"/>
      <c r="E80" s="175"/>
      <c r="F80" s="175"/>
      <c r="G80" s="175"/>
      <c r="H80" s="176">
        <v>450000.01</v>
      </c>
      <c r="I80" s="177">
        <v>450000</v>
      </c>
    </row>
    <row r="81" spans="1:9" ht="15">
      <c r="A81" s="174" t="s">
        <v>656</v>
      </c>
      <c r="B81" s="175"/>
      <c r="C81" s="175"/>
      <c r="D81" s="175"/>
      <c r="E81" s="175"/>
      <c r="F81" s="175"/>
      <c r="G81" s="175"/>
      <c r="H81" s="176">
        <v>449242.95</v>
      </c>
      <c r="I81" s="177">
        <v>449242.95</v>
      </c>
    </row>
    <row r="82" spans="1:9" ht="15">
      <c r="A82" s="174" t="s">
        <v>657</v>
      </c>
      <c r="B82" s="175"/>
      <c r="C82" s="175"/>
      <c r="D82" s="175"/>
      <c r="E82" s="175"/>
      <c r="F82" s="175"/>
      <c r="G82" s="175"/>
      <c r="H82" s="176">
        <v>450000.01</v>
      </c>
      <c r="I82" s="177">
        <v>450000</v>
      </c>
    </row>
    <row r="83" spans="1:9" ht="15">
      <c r="A83" s="174" t="s">
        <v>658</v>
      </c>
      <c r="B83" s="175"/>
      <c r="C83" s="175"/>
      <c r="D83" s="175"/>
      <c r="E83" s="175"/>
      <c r="F83" s="175"/>
      <c r="G83" s="175"/>
      <c r="H83" s="176">
        <v>444985.29</v>
      </c>
      <c r="I83" s="177">
        <v>244985.29</v>
      </c>
    </row>
    <row r="84" spans="1:9" ht="15">
      <c r="A84" s="174" t="s">
        <v>659</v>
      </c>
      <c r="B84" s="175"/>
      <c r="C84" s="175"/>
      <c r="D84" s="175"/>
      <c r="E84" s="175"/>
      <c r="F84" s="175"/>
      <c r="G84" s="175"/>
      <c r="H84" s="176">
        <v>176105.01</v>
      </c>
      <c r="I84" s="177">
        <v>176105.01</v>
      </c>
    </row>
    <row r="85" spans="1:9" ht="15">
      <c r="A85" s="174" t="s">
        <v>660</v>
      </c>
      <c r="B85" s="175"/>
      <c r="C85" s="175"/>
      <c r="D85" s="175"/>
      <c r="E85" s="175"/>
      <c r="F85" s="175"/>
      <c r="G85" s="175"/>
      <c r="H85" s="176">
        <v>175000</v>
      </c>
      <c r="I85" s="177">
        <v>175000</v>
      </c>
    </row>
    <row r="86" spans="1:9" ht="15">
      <c r="A86" s="174" t="s">
        <v>661</v>
      </c>
      <c r="B86" s="175"/>
      <c r="C86" s="175"/>
      <c r="D86" s="175"/>
      <c r="E86" s="175"/>
      <c r="F86" s="175"/>
      <c r="G86" s="175"/>
      <c r="H86" s="176">
        <v>40000</v>
      </c>
      <c r="I86" s="177">
        <v>31680</v>
      </c>
    </row>
    <row r="87" spans="1:9" ht="15">
      <c r="A87" s="174" t="s">
        <v>662</v>
      </c>
      <c r="B87" s="175"/>
      <c r="C87" s="175"/>
      <c r="D87" s="175"/>
      <c r="E87" s="175"/>
      <c r="F87" s="175"/>
      <c r="G87" s="175"/>
      <c r="H87" s="176">
        <v>175000</v>
      </c>
      <c r="I87" s="177">
        <v>174225.2</v>
      </c>
    </row>
    <row r="88" spans="1:9" ht="15">
      <c r="A88" s="174" t="s">
        <v>663</v>
      </c>
      <c r="B88" s="175"/>
      <c r="C88" s="175"/>
      <c r="D88" s="175"/>
      <c r="E88" s="175"/>
      <c r="F88" s="175"/>
      <c r="G88" s="175"/>
      <c r="H88" s="176">
        <v>175000</v>
      </c>
      <c r="I88" s="177">
        <v>175000</v>
      </c>
    </row>
    <row r="89" spans="1:9" ht="15">
      <c r="A89" s="174" t="s">
        <v>664</v>
      </c>
      <c r="B89" s="175"/>
      <c r="C89" s="175"/>
      <c r="D89" s="175"/>
      <c r="E89" s="175"/>
      <c r="F89" s="175"/>
      <c r="G89" s="175"/>
      <c r="H89" s="176">
        <v>175000</v>
      </c>
      <c r="I89" s="177">
        <v>175000</v>
      </c>
    </row>
    <row r="90" spans="1:9" ht="15">
      <c r="A90" s="174" t="s">
        <v>665</v>
      </c>
      <c r="B90" s="175"/>
      <c r="C90" s="175"/>
      <c r="D90" s="175"/>
      <c r="E90" s="175"/>
      <c r="F90" s="175"/>
      <c r="G90" s="175"/>
      <c r="H90" s="176">
        <v>40000</v>
      </c>
      <c r="I90" s="177">
        <v>0</v>
      </c>
    </row>
    <row r="91" spans="1:9" ht="15">
      <c r="A91" s="174" t="s">
        <v>666</v>
      </c>
      <c r="B91" s="175"/>
      <c r="C91" s="175"/>
      <c r="D91" s="175"/>
      <c r="E91" s="175"/>
      <c r="F91" s="175"/>
      <c r="G91" s="175"/>
      <c r="H91" s="176">
        <v>175000</v>
      </c>
      <c r="I91" s="177">
        <v>175000</v>
      </c>
    </row>
    <row r="92" ht="15">
      <c r="H92" s="2"/>
    </row>
    <row r="93" spans="1:9" ht="15">
      <c r="A93" s="1" t="s">
        <v>1816</v>
      </c>
      <c r="H93" s="154">
        <f>SUM(H4:H91)</f>
        <v>33027017.200000007</v>
      </c>
      <c r="I93" s="154">
        <f>SUM(I4:I91)</f>
        <v>32577921.07</v>
      </c>
    </row>
    <row r="94" spans="1:8" ht="15">
      <c r="A94" s="1"/>
      <c r="H94" s="2"/>
    </row>
    <row r="95" ht="15">
      <c r="H95" s="2"/>
    </row>
    <row r="96" ht="15">
      <c r="H96" s="2"/>
    </row>
    <row r="97" spans="1:30" ht="61.5" thickBot="1">
      <c r="A97" s="69" t="s">
        <v>108</v>
      </c>
      <c r="B97" s="71" t="s">
        <v>667</v>
      </c>
      <c r="C97" s="71" t="s">
        <v>112</v>
      </c>
      <c r="D97" s="71" t="s">
        <v>113</v>
      </c>
      <c r="E97" s="71" t="s">
        <v>114</v>
      </c>
      <c r="F97" s="78" t="s">
        <v>700</v>
      </c>
      <c r="G97" s="79" t="s">
        <v>120</v>
      </c>
      <c r="H97" s="80" t="s">
        <v>121</v>
      </c>
      <c r="I97" s="81" t="s">
        <v>701</v>
      </c>
      <c r="J97" s="82" t="s">
        <v>122</v>
      </c>
      <c r="K97" s="82" t="s">
        <v>122</v>
      </c>
      <c r="L97" s="71" t="s">
        <v>123</v>
      </c>
      <c r="M97" s="71" t="s">
        <v>124</v>
      </c>
      <c r="N97" s="74" t="s">
        <v>702</v>
      </c>
      <c r="O97" s="82" t="s">
        <v>122</v>
      </c>
      <c r="P97" s="71" t="s">
        <v>123</v>
      </c>
      <c r="Q97" s="71" t="s">
        <v>124</v>
      </c>
      <c r="R97" s="74" t="s">
        <v>702</v>
      </c>
      <c r="S97" s="82" t="s">
        <v>122</v>
      </c>
      <c r="T97" s="71" t="s">
        <v>123</v>
      </c>
      <c r="U97" s="71" t="s">
        <v>124</v>
      </c>
      <c r="V97" s="74" t="s">
        <v>702</v>
      </c>
      <c r="W97" s="82" t="s">
        <v>122</v>
      </c>
      <c r="X97" s="71" t="s">
        <v>123</v>
      </c>
      <c r="Y97" s="71" t="s">
        <v>124</v>
      </c>
      <c r="Z97" s="74" t="s">
        <v>702</v>
      </c>
      <c r="AA97" s="82" t="s">
        <v>122</v>
      </c>
      <c r="AB97" s="71" t="s">
        <v>123</v>
      </c>
      <c r="AC97" s="71" t="s">
        <v>124</v>
      </c>
      <c r="AD97" s="74" t="s">
        <v>703</v>
      </c>
    </row>
    <row r="98" spans="1:30" ht="15">
      <c r="A98" s="159" t="s">
        <v>579</v>
      </c>
      <c r="B98" s="95" t="s">
        <v>668</v>
      </c>
      <c r="C98" s="109" t="s">
        <v>704</v>
      </c>
      <c r="D98" s="109" t="s">
        <v>0</v>
      </c>
      <c r="E98" s="109" t="s">
        <v>705</v>
      </c>
      <c r="F98" s="151">
        <v>39264</v>
      </c>
      <c r="G98" s="119">
        <v>40359</v>
      </c>
      <c r="H98" s="99">
        <f aca="true" t="shared" si="0" ref="H98:H129">SUM(J98+K98+O98+S98+W98+AA98)</f>
        <v>653411.6699999999</v>
      </c>
      <c r="I98" s="117">
        <v>653411.67</v>
      </c>
      <c r="J98" s="118"/>
      <c r="K98" s="118"/>
      <c r="L98" s="119"/>
      <c r="M98" s="119"/>
      <c r="N98" s="120"/>
      <c r="O98" s="118"/>
      <c r="P98" s="119"/>
      <c r="Q98" s="119"/>
      <c r="R98" s="120"/>
      <c r="S98" s="118">
        <v>150000</v>
      </c>
      <c r="T98" s="119">
        <v>39995</v>
      </c>
      <c r="U98" s="119">
        <v>40359</v>
      </c>
      <c r="V98" s="120" t="s">
        <v>149</v>
      </c>
      <c r="W98" s="118">
        <v>422813.96</v>
      </c>
      <c r="X98" s="119">
        <v>39630</v>
      </c>
      <c r="Y98" s="119">
        <v>39994</v>
      </c>
      <c r="Z98" s="120" t="s">
        <v>149</v>
      </c>
      <c r="AA98" s="118">
        <v>80597.71</v>
      </c>
      <c r="AB98" s="119">
        <v>39264</v>
      </c>
      <c r="AC98" s="119">
        <v>39629</v>
      </c>
      <c r="AD98" s="120" t="s">
        <v>200</v>
      </c>
    </row>
    <row r="99" spans="1:30" ht="15">
      <c r="A99" s="159" t="s">
        <v>580</v>
      </c>
      <c r="B99" s="95" t="s">
        <v>669</v>
      </c>
      <c r="C99" s="109" t="s">
        <v>706</v>
      </c>
      <c r="D99" s="109" t="s">
        <v>0</v>
      </c>
      <c r="E99" s="109" t="s">
        <v>707</v>
      </c>
      <c r="F99" s="151">
        <v>39264</v>
      </c>
      <c r="G99" s="119">
        <v>40359</v>
      </c>
      <c r="H99" s="99">
        <f t="shared" si="0"/>
        <v>540799.0199999999</v>
      </c>
      <c r="I99" s="117">
        <v>540799.02</v>
      </c>
      <c r="J99" s="118"/>
      <c r="K99" s="118"/>
      <c r="L99" s="119"/>
      <c r="M99" s="119"/>
      <c r="N99" s="120"/>
      <c r="O99" s="118"/>
      <c r="P99" s="119"/>
      <c r="Q99" s="119"/>
      <c r="R99" s="120"/>
      <c r="S99" s="118">
        <v>143221.02</v>
      </c>
      <c r="T99" s="119">
        <v>39995</v>
      </c>
      <c r="U99" s="119">
        <v>40359</v>
      </c>
      <c r="V99" s="120" t="s">
        <v>149</v>
      </c>
      <c r="W99" s="118">
        <v>311484.29</v>
      </c>
      <c r="X99" s="119">
        <v>39630</v>
      </c>
      <c r="Y99" s="119">
        <v>39994</v>
      </c>
      <c r="Z99" s="120" t="s">
        <v>149</v>
      </c>
      <c r="AA99" s="118">
        <v>86093.71</v>
      </c>
      <c r="AB99" s="119">
        <v>39264</v>
      </c>
      <c r="AC99" s="119">
        <v>39629</v>
      </c>
      <c r="AD99" s="120" t="s">
        <v>149</v>
      </c>
    </row>
    <row r="100" spans="1:30" ht="15">
      <c r="A100" s="159" t="s">
        <v>581</v>
      </c>
      <c r="B100" s="95" t="s">
        <v>670</v>
      </c>
      <c r="C100" s="109" t="s">
        <v>708</v>
      </c>
      <c r="D100" s="109" t="s">
        <v>0</v>
      </c>
      <c r="E100" s="109" t="s">
        <v>709</v>
      </c>
      <c r="F100" s="151">
        <v>39630</v>
      </c>
      <c r="G100" s="119">
        <v>40359</v>
      </c>
      <c r="H100" s="99">
        <f t="shared" si="0"/>
        <v>60193.69</v>
      </c>
      <c r="I100" s="117">
        <v>60193.69</v>
      </c>
      <c r="J100" s="118"/>
      <c r="K100" s="118"/>
      <c r="L100" s="119"/>
      <c r="M100" s="119"/>
      <c r="N100" s="120"/>
      <c r="O100" s="118"/>
      <c r="P100" s="119"/>
      <c r="Q100" s="119"/>
      <c r="R100" s="120"/>
      <c r="S100" s="118">
        <v>60193.69</v>
      </c>
      <c r="T100" s="119">
        <v>39995</v>
      </c>
      <c r="U100" s="119">
        <v>40359</v>
      </c>
      <c r="V100" s="120" t="s">
        <v>208</v>
      </c>
      <c r="W100" s="118">
        <v>0</v>
      </c>
      <c r="X100" s="119">
        <v>39630</v>
      </c>
      <c r="Y100" s="119">
        <v>39994</v>
      </c>
      <c r="Z100" s="120" t="s">
        <v>208</v>
      </c>
      <c r="AA100" s="118"/>
      <c r="AB100" s="119"/>
      <c r="AC100" s="119"/>
      <c r="AD100" s="120"/>
    </row>
    <row r="101" spans="1:30" ht="15">
      <c r="A101" s="159" t="s">
        <v>582</v>
      </c>
      <c r="B101" s="95" t="s">
        <v>671</v>
      </c>
      <c r="C101" s="109" t="s">
        <v>710</v>
      </c>
      <c r="D101" s="109" t="s">
        <v>0</v>
      </c>
      <c r="E101" s="109" t="s">
        <v>711</v>
      </c>
      <c r="F101" s="151">
        <v>39630</v>
      </c>
      <c r="G101" s="119">
        <v>40359</v>
      </c>
      <c r="H101" s="99">
        <f t="shared" si="0"/>
        <v>208587.44</v>
      </c>
      <c r="I101" s="117">
        <v>208587.44</v>
      </c>
      <c r="J101" s="118"/>
      <c r="K101" s="118"/>
      <c r="L101" s="119"/>
      <c r="M101" s="119"/>
      <c r="N101" s="120"/>
      <c r="O101" s="118"/>
      <c r="P101" s="119"/>
      <c r="Q101" s="119"/>
      <c r="R101" s="120"/>
      <c r="S101" s="118">
        <v>118110.04</v>
      </c>
      <c r="T101" s="119">
        <v>39995</v>
      </c>
      <c r="U101" s="119">
        <v>40359</v>
      </c>
      <c r="V101" s="120" t="s">
        <v>208</v>
      </c>
      <c r="W101" s="118">
        <v>90477.4</v>
      </c>
      <c r="X101" s="119">
        <v>39630</v>
      </c>
      <c r="Y101" s="119">
        <v>39994</v>
      </c>
      <c r="Z101" s="120" t="s">
        <v>208</v>
      </c>
      <c r="AA101" s="118"/>
      <c r="AB101" s="119"/>
      <c r="AC101" s="119"/>
      <c r="AD101" s="120"/>
    </row>
    <row r="102" spans="1:30" ht="15">
      <c r="A102" s="159" t="s">
        <v>583</v>
      </c>
      <c r="B102" s="95" t="s">
        <v>669</v>
      </c>
      <c r="C102" s="109" t="s">
        <v>712</v>
      </c>
      <c r="D102" s="109" t="s">
        <v>0</v>
      </c>
      <c r="E102" s="109" t="s">
        <v>713</v>
      </c>
      <c r="F102" s="151">
        <v>39630</v>
      </c>
      <c r="G102" s="119">
        <v>40359</v>
      </c>
      <c r="H102" s="99">
        <f t="shared" si="0"/>
        <v>480000</v>
      </c>
      <c r="I102" s="117">
        <v>480000</v>
      </c>
      <c r="J102" s="118"/>
      <c r="K102" s="118"/>
      <c r="L102" s="119"/>
      <c r="M102" s="119"/>
      <c r="N102" s="120"/>
      <c r="O102" s="118"/>
      <c r="P102" s="119"/>
      <c r="Q102" s="119"/>
      <c r="R102" s="120"/>
      <c r="S102" s="118">
        <v>330000</v>
      </c>
      <c r="T102" s="119">
        <v>39995</v>
      </c>
      <c r="U102" s="119">
        <v>40359</v>
      </c>
      <c r="V102" s="120" t="s">
        <v>149</v>
      </c>
      <c r="W102" s="118">
        <v>150000</v>
      </c>
      <c r="X102" s="119">
        <v>39630</v>
      </c>
      <c r="Y102" s="119">
        <v>39994</v>
      </c>
      <c r="Z102" s="120" t="s">
        <v>149</v>
      </c>
      <c r="AA102" s="118"/>
      <c r="AB102" s="119"/>
      <c r="AC102" s="119"/>
      <c r="AD102" s="120"/>
    </row>
    <row r="103" spans="1:30" ht="15">
      <c r="A103" s="159" t="s">
        <v>584</v>
      </c>
      <c r="B103" s="95" t="s">
        <v>672</v>
      </c>
      <c r="C103" s="109" t="s">
        <v>714</v>
      </c>
      <c r="D103" s="109" t="s">
        <v>0</v>
      </c>
      <c r="E103" s="109" t="s">
        <v>715</v>
      </c>
      <c r="F103" s="151">
        <v>39630</v>
      </c>
      <c r="G103" s="119">
        <v>40359</v>
      </c>
      <c r="H103" s="99">
        <f t="shared" si="0"/>
        <v>847402.85</v>
      </c>
      <c r="I103" s="117">
        <v>847403</v>
      </c>
      <c r="J103" s="118"/>
      <c r="K103" s="118"/>
      <c r="L103" s="119"/>
      <c r="M103" s="119"/>
      <c r="N103" s="120"/>
      <c r="O103" s="118"/>
      <c r="P103" s="119"/>
      <c r="Q103" s="119"/>
      <c r="R103" s="120"/>
      <c r="S103" s="118">
        <v>250000</v>
      </c>
      <c r="T103" s="119">
        <v>39995</v>
      </c>
      <c r="U103" s="119">
        <v>40359</v>
      </c>
      <c r="V103" s="120" t="s">
        <v>149</v>
      </c>
      <c r="W103" s="118">
        <v>597402.85</v>
      </c>
      <c r="X103" s="119">
        <v>39630</v>
      </c>
      <c r="Y103" s="119">
        <v>39994</v>
      </c>
      <c r="Z103" s="120" t="s">
        <v>149</v>
      </c>
      <c r="AA103" s="118"/>
      <c r="AB103" s="119"/>
      <c r="AC103" s="119"/>
      <c r="AD103" s="120"/>
    </row>
    <row r="104" spans="1:30" ht="15">
      <c r="A104" s="159" t="s">
        <v>585</v>
      </c>
      <c r="B104" s="95" t="s">
        <v>668</v>
      </c>
      <c r="C104" s="109" t="s">
        <v>704</v>
      </c>
      <c r="D104" s="109" t="s">
        <v>0</v>
      </c>
      <c r="E104" s="109" t="s">
        <v>716</v>
      </c>
      <c r="F104" s="151">
        <v>39630</v>
      </c>
      <c r="G104" s="119">
        <v>40359</v>
      </c>
      <c r="H104" s="99">
        <f t="shared" si="0"/>
        <v>850000</v>
      </c>
      <c r="I104" s="117">
        <v>850000</v>
      </c>
      <c r="J104" s="118"/>
      <c r="K104" s="118"/>
      <c r="L104" s="119"/>
      <c r="M104" s="119"/>
      <c r="N104" s="120"/>
      <c r="O104" s="118"/>
      <c r="P104" s="119"/>
      <c r="Q104" s="119"/>
      <c r="R104" s="120"/>
      <c r="S104" s="118">
        <v>550000</v>
      </c>
      <c r="T104" s="119">
        <v>39995</v>
      </c>
      <c r="U104" s="119">
        <v>40359</v>
      </c>
      <c r="V104" s="120" t="s">
        <v>149</v>
      </c>
      <c r="W104" s="118">
        <v>300000</v>
      </c>
      <c r="X104" s="119">
        <v>39630</v>
      </c>
      <c r="Y104" s="119">
        <v>39994</v>
      </c>
      <c r="Z104" s="120" t="s">
        <v>200</v>
      </c>
      <c r="AA104" s="118"/>
      <c r="AB104" s="119"/>
      <c r="AC104" s="119"/>
      <c r="AD104" s="120"/>
    </row>
    <row r="105" spans="1:30" ht="15">
      <c r="A105" s="159" t="s">
        <v>586</v>
      </c>
      <c r="B105" s="95" t="s">
        <v>673</v>
      </c>
      <c r="C105" s="109" t="s">
        <v>704</v>
      </c>
      <c r="D105" s="109" t="s">
        <v>0</v>
      </c>
      <c r="E105" s="109" t="s">
        <v>717</v>
      </c>
      <c r="F105" s="151">
        <v>39995</v>
      </c>
      <c r="G105" s="119">
        <v>40359</v>
      </c>
      <c r="H105" s="99">
        <f t="shared" si="0"/>
        <v>50000</v>
      </c>
      <c r="I105" s="117">
        <v>50000</v>
      </c>
      <c r="J105" s="118"/>
      <c r="K105" s="118"/>
      <c r="L105" s="119"/>
      <c r="M105" s="119"/>
      <c r="N105" s="120"/>
      <c r="O105" s="118"/>
      <c r="P105" s="119"/>
      <c r="Q105" s="119"/>
      <c r="R105" s="120"/>
      <c r="S105" s="118">
        <v>50000</v>
      </c>
      <c r="T105" s="119">
        <v>39995</v>
      </c>
      <c r="U105" s="119">
        <v>40359</v>
      </c>
      <c r="V105" s="120" t="s">
        <v>200</v>
      </c>
      <c r="W105" s="118"/>
      <c r="X105" s="119"/>
      <c r="Y105" s="119"/>
      <c r="Z105" s="120"/>
      <c r="AA105" s="118"/>
      <c r="AB105" s="119"/>
      <c r="AC105" s="119"/>
      <c r="AD105" s="120"/>
    </row>
    <row r="106" spans="1:30" ht="15">
      <c r="A106" s="159" t="s">
        <v>587</v>
      </c>
      <c r="B106" s="95" t="s">
        <v>674</v>
      </c>
      <c r="C106" s="109" t="s">
        <v>704</v>
      </c>
      <c r="D106" s="109" t="s">
        <v>0</v>
      </c>
      <c r="E106" s="109" t="s">
        <v>718</v>
      </c>
      <c r="F106" s="151">
        <v>39630</v>
      </c>
      <c r="G106" s="119">
        <v>40724</v>
      </c>
      <c r="H106" s="99">
        <f t="shared" si="0"/>
        <v>616606.63</v>
      </c>
      <c r="I106" s="117">
        <v>616607</v>
      </c>
      <c r="J106" s="118"/>
      <c r="K106" s="118"/>
      <c r="L106" s="119"/>
      <c r="M106" s="119"/>
      <c r="N106" s="120"/>
      <c r="O106" s="118">
        <v>150000</v>
      </c>
      <c r="P106" s="119">
        <v>40360</v>
      </c>
      <c r="Q106" s="119">
        <v>40724</v>
      </c>
      <c r="R106" s="120" t="s">
        <v>149</v>
      </c>
      <c r="S106" s="118">
        <v>316606.63</v>
      </c>
      <c r="T106" s="119">
        <v>39995</v>
      </c>
      <c r="U106" s="119">
        <v>40359</v>
      </c>
      <c r="V106" s="120" t="s">
        <v>149</v>
      </c>
      <c r="W106" s="118">
        <v>150000</v>
      </c>
      <c r="X106" s="119">
        <v>39630</v>
      </c>
      <c r="Y106" s="119">
        <v>39994</v>
      </c>
      <c r="Z106" s="120" t="s">
        <v>200</v>
      </c>
      <c r="AA106" s="118"/>
      <c r="AB106" s="119"/>
      <c r="AC106" s="119"/>
      <c r="AD106" s="120"/>
    </row>
    <row r="107" spans="1:30" ht="15">
      <c r="A107" s="159" t="s">
        <v>588</v>
      </c>
      <c r="B107" s="95" t="s">
        <v>675</v>
      </c>
      <c r="C107" s="109" t="s">
        <v>704</v>
      </c>
      <c r="D107" s="109" t="s">
        <v>0</v>
      </c>
      <c r="E107" s="109" t="s">
        <v>719</v>
      </c>
      <c r="F107" s="151">
        <v>39630</v>
      </c>
      <c r="G107" s="119">
        <v>40724</v>
      </c>
      <c r="H107" s="99">
        <f t="shared" si="0"/>
        <v>416837.11999999994</v>
      </c>
      <c r="I107" s="117">
        <v>416837</v>
      </c>
      <c r="J107" s="118"/>
      <c r="K107" s="118"/>
      <c r="L107" s="119"/>
      <c r="M107" s="119"/>
      <c r="N107" s="120"/>
      <c r="O107" s="118">
        <v>150000</v>
      </c>
      <c r="P107" s="119">
        <v>40360</v>
      </c>
      <c r="Q107" s="119">
        <v>40724</v>
      </c>
      <c r="R107" s="120" t="s">
        <v>149</v>
      </c>
      <c r="S107" s="118">
        <v>141875.33</v>
      </c>
      <c r="T107" s="119">
        <v>39995</v>
      </c>
      <c r="U107" s="119">
        <v>40359</v>
      </c>
      <c r="V107" s="120" t="s">
        <v>149</v>
      </c>
      <c r="W107" s="118">
        <v>124961.79</v>
      </c>
      <c r="X107" s="119">
        <v>39630</v>
      </c>
      <c r="Y107" s="119">
        <v>39994</v>
      </c>
      <c r="Z107" s="120" t="s">
        <v>200</v>
      </c>
      <c r="AA107" s="118"/>
      <c r="AB107" s="119"/>
      <c r="AC107" s="119"/>
      <c r="AD107" s="120"/>
    </row>
    <row r="108" spans="1:30" ht="15">
      <c r="A108" s="159" t="s">
        <v>589</v>
      </c>
      <c r="B108" s="95" t="s">
        <v>676</v>
      </c>
      <c r="C108" s="109" t="s">
        <v>720</v>
      </c>
      <c r="D108" s="109" t="s">
        <v>0</v>
      </c>
      <c r="E108" s="109" t="s">
        <v>721</v>
      </c>
      <c r="F108" s="151">
        <v>39630</v>
      </c>
      <c r="G108" s="119">
        <v>40724</v>
      </c>
      <c r="H108" s="99">
        <f t="shared" si="0"/>
        <v>410817.9</v>
      </c>
      <c r="I108" s="117">
        <v>410818</v>
      </c>
      <c r="J108" s="118"/>
      <c r="K108" s="118"/>
      <c r="L108" s="119"/>
      <c r="M108" s="119"/>
      <c r="N108" s="120"/>
      <c r="O108" s="118">
        <v>149324.04</v>
      </c>
      <c r="P108" s="119">
        <v>40360</v>
      </c>
      <c r="Q108" s="119">
        <v>40724</v>
      </c>
      <c r="R108" s="120" t="s">
        <v>149</v>
      </c>
      <c r="S108" s="118">
        <v>131602.28</v>
      </c>
      <c r="T108" s="119">
        <v>39995</v>
      </c>
      <c r="U108" s="119">
        <v>40359</v>
      </c>
      <c r="V108" s="120" t="s">
        <v>149</v>
      </c>
      <c r="W108" s="118">
        <v>129891.58</v>
      </c>
      <c r="X108" s="119">
        <v>39630</v>
      </c>
      <c r="Y108" s="119">
        <v>39994</v>
      </c>
      <c r="Z108" s="120" t="s">
        <v>200</v>
      </c>
      <c r="AA108" s="118"/>
      <c r="AB108" s="119"/>
      <c r="AC108" s="119"/>
      <c r="AD108" s="120"/>
    </row>
    <row r="109" spans="1:30" ht="15">
      <c r="A109" s="159" t="s">
        <v>590</v>
      </c>
      <c r="B109" s="95" t="s">
        <v>668</v>
      </c>
      <c r="C109" s="109" t="s">
        <v>706</v>
      </c>
      <c r="D109" s="109" t="s">
        <v>0</v>
      </c>
      <c r="E109" s="109" t="s">
        <v>722</v>
      </c>
      <c r="F109" s="151">
        <v>39630</v>
      </c>
      <c r="G109" s="119">
        <v>40724</v>
      </c>
      <c r="H109" s="99">
        <f t="shared" si="0"/>
        <v>550000</v>
      </c>
      <c r="I109" s="117">
        <v>550000</v>
      </c>
      <c r="J109" s="118"/>
      <c r="K109" s="118"/>
      <c r="L109" s="119"/>
      <c r="M109" s="119"/>
      <c r="N109" s="120"/>
      <c r="O109" s="118">
        <v>150000</v>
      </c>
      <c r="P109" s="119">
        <v>40360</v>
      </c>
      <c r="Q109" s="119">
        <v>40724</v>
      </c>
      <c r="R109" s="120" t="s">
        <v>149</v>
      </c>
      <c r="S109" s="118">
        <v>250000</v>
      </c>
      <c r="T109" s="119">
        <v>39995</v>
      </c>
      <c r="U109" s="119">
        <v>40359</v>
      </c>
      <c r="V109" s="120" t="s">
        <v>149</v>
      </c>
      <c r="W109" s="118">
        <v>150000</v>
      </c>
      <c r="X109" s="119">
        <v>39630</v>
      </c>
      <c r="Y109" s="119">
        <v>39994</v>
      </c>
      <c r="Z109" s="120" t="s">
        <v>200</v>
      </c>
      <c r="AA109" s="118"/>
      <c r="AB109" s="119"/>
      <c r="AC109" s="119"/>
      <c r="AD109" s="120"/>
    </row>
    <row r="110" spans="1:30" ht="15">
      <c r="A110" s="159" t="s">
        <v>591</v>
      </c>
      <c r="B110" s="95" t="s">
        <v>675</v>
      </c>
      <c r="C110" s="109" t="s">
        <v>704</v>
      </c>
      <c r="D110" s="109" t="s">
        <v>0</v>
      </c>
      <c r="E110" s="109" t="s">
        <v>723</v>
      </c>
      <c r="F110" s="151">
        <v>39630</v>
      </c>
      <c r="G110" s="119">
        <v>40724</v>
      </c>
      <c r="H110" s="99">
        <f t="shared" si="0"/>
        <v>845480.35</v>
      </c>
      <c r="I110" s="117">
        <v>845480</v>
      </c>
      <c r="J110" s="118"/>
      <c r="K110" s="118"/>
      <c r="L110" s="119"/>
      <c r="M110" s="119"/>
      <c r="N110" s="120"/>
      <c r="O110" s="118">
        <v>150000</v>
      </c>
      <c r="P110" s="119">
        <v>40360</v>
      </c>
      <c r="Q110" s="119">
        <v>40724</v>
      </c>
      <c r="R110" s="120" t="s">
        <v>149</v>
      </c>
      <c r="S110" s="118">
        <v>545480.35</v>
      </c>
      <c r="T110" s="119">
        <v>39995</v>
      </c>
      <c r="U110" s="119">
        <v>40359</v>
      </c>
      <c r="V110" s="120" t="s">
        <v>149</v>
      </c>
      <c r="W110" s="118">
        <v>150000</v>
      </c>
      <c r="X110" s="119">
        <v>39630</v>
      </c>
      <c r="Y110" s="119">
        <v>39994</v>
      </c>
      <c r="Z110" s="120" t="s">
        <v>200</v>
      </c>
      <c r="AA110" s="118"/>
      <c r="AB110" s="119"/>
      <c r="AC110" s="119"/>
      <c r="AD110" s="120"/>
    </row>
    <row r="111" spans="1:30" ht="15">
      <c r="A111" s="159" t="s">
        <v>592</v>
      </c>
      <c r="B111" s="95" t="s">
        <v>675</v>
      </c>
      <c r="C111" s="109" t="s">
        <v>704</v>
      </c>
      <c r="D111" s="109" t="s">
        <v>0</v>
      </c>
      <c r="E111" s="109" t="s">
        <v>724</v>
      </c>
      <c r="F111" s="151">
        <v>39630</v>
      </c>
      <c r="G111" s="119">
        <v>40724</v>
      </c>
      <c r="H111" s="99">
        <f t="shared" si="0"/>
        <v>850000</v>
      </c>
      <c r="I111" s="117">
        <v>850000</v>
      </c>
      <c r="J111" s="118"/>
      <c r="K111" s="118"/>
      <c r="L111" s="119"/>
      <c r="M111" s="119"/>
      <c r="N111" s="120"/>
      <c r="O111" s="118">
        <v>150000</v>
      </c>
      <c r="P111" s="119">
        <v>40360</v>
      </c>
      <c r="Q111" s="119">
        <v>40724</v>
      </c>
      <c r="R111" s="120" t="s">
        <v>149</v>
      </c>
      <c r="S111" s="118">
        <v>550000</v>
      </c>
      <c r="T111" s="119">
        <v>39995</v>
      </c>
      <c r="U111" s="119">
        <v>40359</v>
      </c>
      <c r="V111" s="120" t="s">
        <v>149</v>
      </c>
      <c r="W111" s="118">
        <v>150000</v>
      </c>
      <c r="X111" s="119">
        <v>39630</v>
      </c>
      <c r="Y111" s="119">
        <v>39994</v>
      </c>
      <c r="Z111" s="120" t="s">
        <v>200</v>
      </c>
      <c r="AA111" s="118"/>
      <c r="AB111" s="119"/>
      <c r="AC111" s="119"/>
      <c r="AD111" s="120"/>
    </row>
    <row r="112" spans="1:30" ht="15">
      <c r="A112" s="159" t="s">
        <v>593</v>
      </c>
      <c r="B112" s="95" t="s">
        <v>675</v>
      </c>
      <c r="C112" s="109" t="s">
        <v>712</v>
      </c>
      <c r="D112" s="109" t="s">
        <v>0</v>
      </c>
      <c r="E112" s="109" t="s">
        <v>725</v>
      </c>
      <c r="F112" s="151">
        <v>39630</v>
      </c>
      <c r="G112" s="119">
        <v>40724</v>
      </c>
      <c r="H112" s="99">
        <f t="shared" si="0"/>
        <v>808718.77</v>
      </c>
      <c r="I112" s="117">
        <v>808719</v>
      </c>
      <c r="J112" s="118"/>
      <c r="K112" s="118"/>
      <c r="L112" s="119"/>
      <c r="M112" s="119"/>
      <c r="N112" s="120"/>
      <c r="O112" s="118">
        <v>148448.06</v>
      </c>
      <c r="P112" s="119">
        <v>40360</v>
      </c>
      <c r="Q112" s="119">
        <v>40724</v>
      </c>
      <c r="R112" s="120" t="s">
        <v>149</v>
      </c>
      <c r="S112" s="118">
        <v>510270.71</v>
      </c>
      <c r="T112" s="119">
        <v>39995</v>
      </c>
      <c r="U112" s="119">
        <v>40359</v>
      </c>
      <c r="V112" s="120" t="s">
        <v>149</v>
      </c>
      <c r="W112" s="118">
        <v>150000</v>
      </c>
      <c r="X112" s="119">
        <v>39630</v>
      </c>
      <c r="Y112" s="119">
        <v>39994</v>
      </c>
      <c r="Z112" s="120" t="s">
        <v>200</v>
      </c>
      <c r="AA112" s="118"/>
      <c r="AB112" s="119"/>
      <c r="AC112" s="119"/>
      <c r="AD112" s="120"/>
    </row>
    <row r="113" spans="1:30" ht="15">
      <c r="A113" s="159" t="s">
        <v>594</v>
      </c>
      <c r="B113" s="95" t="s">
        <v>675</v>
      </c>
      <c r="C113" s="109" t="s">
        <v>714</v>
      </c>
      <c r="D113" s="109" t="s">
        <v>0</v>
      </c>
      <c r="E113" s="109" t="s">
        <v>726</v>
      </c>
      <c r="F113" s="151">
        <v>39630</v>
      </c>
      <c r="G113" s="119">
        <v>40724</v>
      </c>
      <c r="H113" s="99">
        <f t="shared" si="0"/>
        <v>846848.02</v>
      </c>
      <c r="I113" s="117">
        <v>846848</v>
      </c>
      <c r="J113" s="118"/>
      <c r="K113" s="118"/>
      <c r="L113" s="119"/>
      <c r="M113" s="119"/>
      <c r="N113" s="120"/>
      <c r="O113" s="118">
        <v>149999.5</v>
      </c>
      <c r="P113" s="119">
        <v>40360</v>
      </c>
      <c r="Q113" s="119">
        <v>40724</v>
      </c>
      <c r="R113" s="120" t="s">
        <v>149</v>
      </c>
      <c r="S113" s="118">
        <v>546848.52</v>
      </c>
      <c r="T113" s="119">
        <v>39995</v>
      </c>
      <c r="U113" s="119">
        <v>40359</v>
      </c>
      <c r="V113" s="120" t="s">
        <v>149</v>
      </c>
      <c r="W113" s="118">
        <v>150000</v>
      </c>
      <c r="X113" s="119">
        <v>39630</v>
      </c>
      <c r="Y113" s="119">
        <v>39994</v>
      </c>
      <c r="Z113" s="120" t="s">
        <v>200</v>
      </c>
      <c r="AA113" s="118"/>
      <c r="AB113" s="119"/>
      <c r="AC113" s="119"/>
      <c r="AD113" s="120"/>
    </row>
    <row r="114" spans="1:30" ht="15">
      <c r="A114" s="159" t="s">
        <v>595</v>
      </c>
      <c r="B114" s="95" t="s">
        <v>675</v>
      </c>
      <c r="C114" s="109" t="s">
        <v>727</v>
      </c>
      <c r="D114" s="109" t="s">
        <v>0</v>
      </c>
      <c r="E114" s="109" t="s">
        <v>728</v>
      </c>
      <c r="F114" s="151">
        <v>39630</v>
      </c>
      <c r="G114" s="119">
        <v>40724</v>
      </c>
      <c r="H114" s="99">
        <f t="shared" si="0"/>
        <v>628911.22</v>
      </c>
      <c r="I114" s="117">
        <v>628911</v>
      </c>
      <c r="J114" s="118"/>
      <c r="K114" s="118"/>
      <c r="L114" s="119"/>
      <c r="M114" s="119"/>
      <c r="N114" s="120"/>
      <c r="O114" s="118">
        <v>150000</v>
      </c>
      <c r="P114" s="119">
        <v>40360</v>
      </c>
      <c r="Q114" s="119">
        <v>40724</v>
      </c>
      <c r="R114" s="120" t="s">
        <v>149</v>
      </c>
      <c r="S114" s="118">
        <v>328926</v>
      </c>
      <c r="T114" s="119">
        <v>39995</v>
      </c>
      <c r="U114" s="119">
        <v>40359</v>
      </c>
      <c r="V114" s="120" t="s">
        <v>149</v>
      </c>
      <c r="W114" s="118">
        <v>149985.22</v>
      </c>
      <c r="X114" s="119">
        <v>39630</v>
      </c>
      <c r="Y114" s="119">
        <v>39994</v>
      </c>
      <c r="Z114" s="120" t="s">
        <v>200</v>
      </c>
      <c r="AA114" s="118"/>
      <c r="AB114" s="119"/>
      <c r="AC114" s="119"/>
      <c r="AD114" s="120"/>
    </row>
    <row r="115" spans="1:30" ht="15">
      <c r="A115" s="159" t="s">
        <v>596</v>
      </c>
      <c r="B115" s="95" t="s">
        <v>677</v>
      </c>
      <c r="C115" s="109" t="s">
        <v>729</v>
      </c>
      <c r="D115" s="109" t="s">
        <v>0</v>
      </c>
      <c r="E115" s="109" t="s">
        <v>730</v>
      </c>
      <c r="F115" s="151">
        <v>39630</v>
      </c>
      <c r="G115" s="119">
        <v>40724</v>
      </c>
      <c r="H115" s="99">
        <f t="shared" si="0"/>
        <v>450000</v>
      </c>
      <c r="I115" s="117">
        <v>450000</v>
      </c>
      <c r="J115" s="118"/>
      <c r="K115" s="118"/>
      <c r="L115" s="119"/>
      <c r="M115" s="119"/>
      <c r="N115" s="120"/>
      <c r="O115" s="118">
        <v>150000</v>
      </c>
      <c r="P115" s="119">
        <v>40360</v>
      </c>
      <c r="Q115" s="119">
        <v>40724</v>
      </c>
      <c r="R115" s="120" t="s">
        <v>149</v>
      </c>
      <c r="S115" s="118">
        <v>150000</v>
      </c>
      <c r="T115" s="119">
        <v>39995</v>
      </c>
      <c r="U115" s="119">
        <v>40359</v>
      </c>
      <c r="V115" s="120" t="s">
        <v>149</v>
      </c>
      <c r="W115" s="118">
        <v>150000</v>
      </c>
      <c r="X115" s="119">
        <v>39630</v>
      </c>
      <c r="Y115" s="119">
        <v>39994</v>
      </c>
      <c r="Z115" s="120" t="s">
        <v>200</v>
      </c>
      <c r="AA115" s="118"/>
      <c r="AB115" s="119"/>
      <c r="AC115" s="119"/>
      <c r="AD115" s="120"/>
    </row>
    <row r="116" spans="1:30" ht="15">
      <c r="A116" s="159" t="s">
        <v>597</v>
      </c>
      <c r="B116" s="95" t="s">
        <v>678</v>
      </c>
      <c r="C116" s="109" t="s">
        <v>731</v>
      </c>
      <c r="D116" s="109" t="s">
        <v>0</v>
      </c>
      <c r="E116" s="109" t="s">
        <v>732</v>
      </c>
      <c r="F116" s="151">
        <v>39630</v>
      </c>
      <c r="G116" s="119">
        <v>40724</v>
      </c>
      <c r="H116" s="99">
        <f t="shared" si="0"/>
        <v>447810.88</v>
      </c>
      <c r="I116" s="117">
        <v>447811</v>
      </c>
      <c r="J116" s="118"/>
      <c r="K116" s="118"/>
      <c r="L116" s="119"/>
      <c r="M116" s="119"/>
      <c r="N116" s="120"/>
      <c r="O116" s="118">
        <v>150000</v>
      </c>
      <c r="P116" s="119">
        <v>40360</v>
      </c>
      <c r="Q116" s="119">
        <v>40724</v>
      </c>
      <c r="R116" s="120" t="s">
        <v>149</v>
      </c>
      <c r="S116" s="118">
        <v>150000</v>
      </c>
      <c r="T116" s="119">
        <v>39995</v>
      </c>
      <c r="U116" s="119">
        <v>40359</v>
      </c>
      <c r="V116" s="120" t="s">
        <v>149</v>
      </c>
      <c r="W116" s="118">
        <v>147810.88</v>
      </c>
      <c r="X116" s="119">
        <v>39630</v>
      </c>
      <c r="Y116" s="119">
        <v>39994</v>
      </c>
      <c r="Z116" s="120" t="s">
        <v>200</v>
      </c>
      <c r="AA116" s="118"/>
      <c r="AB116" s="119"/>
      <c r="AC116" s="119"/>
      <c r="AD116" s="120"/>
    </row>
    <row r="117" spans="1:30" ht="15">
      <c r="A117" s="159" t="s">
        <v>598</v>
      </c>
      <c r="B117" s="95" t="s">
        <v>679</v>
      </c>
      <c r="C117" s="109" t="s">
        <v>733</v>
      </c>
      <c r="D117" s="109" t="s">
        <v>0</v>
      </c>
      <c r="E117" s="109">
        <v>44416</v>
      </c>
      <c r="F117" s="151">
        <v>39630</v>
      </c>
      <c r="G117" s="119">
        <v>40724</v>
      </c>
      <c r="H117" s="99">
        <f t="shared" si="0"/>
        <v>450000</v>
      </c>
      <c r="I117" s="117">
        <v>450000</v>
      </c>
      <c r="J117" s="118"/>
      <c r="K117" s="118"/>
      <c r="L117" s="119"/>
      <c r="M117" s="119"/>
      <c r="N117" s="120"/>
      <c r="O117" s="118">
        <v>150000</v>
      </c>
      <c r="P117" s="119">
        <v>40360</v>
      </c>
      <c r="Q117" s="119">
        <v>40724</v>
      </c>
      <c r="R117" s="120" t="s">
        <v>149</v>
      </c>
      <c r="S117" s="118">
        <v>150000</v>
      </c>
      <c r="T117" s="119">
        <v>39995</v>
      </c>
      <c r="U117" s="119">
        <v>40359</v>
      </c>
      <c r="V117" s="120" t="s">
        <v>149</v>
      </c>
      <c r="W117" s="118">
        <v>150000</v>
      </c>
      <c r="X117" s="119">
        <v>39630</v>
      </c>
      <c r="Y117" s="119">
        <v>39994</v>
      </c>
      <c r="Z117" s="120" t="s">
        <v>200</v>
      </c>
      <c r="AA117" s="118"/>
      <c r="AB117" s="119"/>
      <c r="AC117" s="119"/>
      <c r="AD117" s="120"/>
    </row>
    <row r="118" spans="1:30" ht="15">
      <c r="A118" s="159" t="s">
        <v>599</v>
      </c>
      <c r="B118" s="95" t="s">
        <v>680</v>
      </c>
      <c r="C118" s="109" t="s">
        <v>734</v>
      </c>
      <c r="D118" s="109" t="s">
        <v>0</v>
      </c>
      <c r="E118" s="109" t="s">
        <v>735</v>
      </c>
      <c r="F118" s="151">
        <v>39630</v>
      </c>
      <c r="G118" s="119">
        <v>40724</v>
      </c>
      <c r="H118" s="99">
        <f t="shared" si="0"/>
        <v>444959.72</v>
      </c>
      <c r="I118" s="117">
        <v>444960</v>
      </c>
      <c r="J118" s="118"/>
      <c r="K118" s="118"/>
      <c r="L118" s="119"/>
      <c r="M118" s="119"/>
      <c r="N118" s="120"/>
      <c r="O118" s="118">
        <v>150000</v>
      </c>
      <c r="P118" s="119">
        <v>40360</v>
      </c>
      <c r="Q118" s="119">
        <v>40724</v>
      </c>
      <c r="R118" s="120" t="s">
        <v>149</v>
      </c>
      <c r="S118" s="118">
        <v>144959.72</v>
      </c>
      <c r="T118" s="119">
        <v>39995</v>
      </c>
      <c r="U118" s="119">
        <v>40359</v>
      </c>
      <c r="V118" s="120" t="s">
        <v>149</v>
      </c>
      <c r="W118" s="118">
        <v>150000</v>
      </c>
      <c r="X118" s="119">
        <v>39630</v>
      </c>
      <c r="Y118" s="119">
        <v>39994</v>
      </c>
      <c r="Z118" s="120" t="s">
        <v>200</v>
      </c>
      <c r="AA118" s="118"/>
      <c r="AB118" s="119"/>
      <c r="AC118" s="119"/>
      <c r="AD118" s="120"/>
    </row>
    <row r="119" spans="1:30" ht="15">
      <c r="A119" s="159" t="s">
        <v>600</v>
      </c>
      <c r="B119" s="95" t="s">
        <v>668</v>
      </c>
      <c r="C119" s="109" t="s">
        <v>710</v>
      </c>
      <c r="D119" s="109" t="s">
        <v>0</v>
      </c>
      <c r="E119" s="109" t="s">
        <v>736</v>
      </c>
      <c r="F119" s="151">
        <v>39630</v>
      </c>
      <c r="G119" s="119">
        <v>40724</v>
      </c>
      <c r="H119" s="99">
        <f t="shared" si="0"/>
        <v>650000</v>
      </c>
      <c r="I119" s="117">
        <v>650000</v>
      </c>
      <c r="J119" s="118"/>
      <c r="K119" s="118"/>
      <c r="L119" s="119"/>
      <c r="M119" s="119"/>
      <c r="N119" s="120"/>
      <c r="O119" s="118">
        <v>150000</v>
      </c>
      <c r="P119" s="119">
        <v>40360</v>
      </c>
      <c r="Q119" s="119">
        <v>40724</v>
      </c>
      <c r="R119" s="120" t="s">
        <v>149</v>
      </c>
      <c r="S119" s="118">
        <v>350000</v>
      </c>
      <c r="T119" s="119">
        <v>39995</v>
      </c>
      <c r="U119" s="119">
        <v>40359</v>
      </c>
      <c r="V119" s="120" t="s">
        <v>149</v>
      </c>
      <c r="W119" s="118">
        <v>150000</v>
      </c>
      <c r="X119" s="119">
        <v>39630</v>
      </c>
      <c r="Y119" s="119">
        <v>39994</v>
      </c>
      <c r="Z119" s="120" t="s">
        <v>200</v>
      </c>
      <c r="AA119" s="118"/>
      <c r="AB119" s="119"/>
      <c r="AC119" s="119"/>
      <c r="AD119" s="120"/>
    </row>
    <row r="120" spans="1:30" ht="15">
      <c r="A120" s="159" t="s">
        <v>601</v>
      </c>
      <c r="B120" s="95" t="s">
        <v>668</v>
      </c>
      <c r="C120" s="109" t="s">
        <v>712</v>
      </c>
      <c r="D120" s="109" t="s">
        <v>0</v>
      </c>
      <c r="E120" s="109" t="s">
        <v>737</v>
      </c>
      <c r="F120" s="151">
        <v>39630</v>
      </c>
      <c r="G120" s="119">
        <v>40724</v>
      </c>
      <c r="H120" s="99">
        <f t="shared" si="0"/>
        <v>650000</v>
      </c>
      <c r="I120" s="117">
        <v>650000</v>
      </c>
      <c r="J120" s="118"/>
      <c r="K120" s="118"/>
      <c r="L120" s="119"/>
      <c r="M120" s="119"/>
      <c r="N120" s="120"/>
      <c r="O120" s="118">
        <v>150000</v>
      </c>
      <c r="P120" s="119">
        <v>40360</v>
      </c>
      <c r="Q120" s="119">
        <v>40724</v>
      </c>
      <c r="R120" s="120" t="s">
        <v>149</v>
      </c>
      <c r="S120" s="118">
        <v>350000</v>
      </c>
      <c r="T120" s="119">
        <v>39995</v>
      </c>
      <c r="U120" s="119">
        <v>40359</v>
      </c>
      <c r="V120" s="120" t="s">
        <v>149</v>
      </c>
      <c r="W120" s="118">
        <v>150000</v>
      </c>
      <c r="X120" s="119">
        <v>39630</v>
      </c>
      <c r="Y120" s="119">
        <v>39994</v>
      </c>
      <c r="Z120" s="120" t="s">
        <v>200</v>
      </c>
      <c r="AA120" s="118"/>
      <c r="AB120" s="119"/>
      <c r="AC120" s="119"/>
      <c r="AD120" s="120"/>
    </row>
    <row r="121" spans="1:30" ht="15">
      <c r="A121" s="159" t="s">
        <v>602</v>
      </c>
      <c r="B121" s="95" t="s">
        <v>668</v>
      </c>
      <c r="C121" s="109" t="s">
        <v>710</v>
      </c>
      <c r="D121" s="109" t="s">
        <v>0</v>
      </c>
      <c r="E121" s="109" t="s">
        <v>738</v>
      </c>
      <c r="F121" s="151">
        <v>39630</v>
      </c>
      <c r="G121" s="119">
        <v>40724</v>
      </c>
      <c r="H121" s="99">
        <f t="shared" si="0"/>
        <v>650000</v>
      </c>
      <c r="I121" s="117">
        <v>650000</v>
      </c>
      <c r="J121" s="118"/>
      <c r="K121" s="118"/>
      <c r="L121" s="119"/>
      <c r="M121" s="119"/>
      <c r="N121" s="120"/>
      <c r="O121" s="118">
        <v>150000</v>
      </c>
      <c r="P121" s="119">
        <v>40360</v>
      </c>
      <c r="Q121" s="119">
        <v>40724</v>
      </c>
      <c r="R121" s="120" t="s">
        <v>149</v>
      </c>
      <c r="S121" s="118">
        <v>350000</v>
      </c>
      <c r="T121" s="119">
        <v>39995</v>
      </c>
      <c r="U121" s="119">
        <v>40359</v>
      </c>
      <c r="V121" s="120" t="s">
        <v>149</v>
      </c>
      <c r="W121" s="118">
        <v>150000</v>
      </c>
      <c r="X121" s="119">
        <v>39630</v>
      </c>
      <c r="Y121" s="119">
        <v>39994</v>
      </c>
      <c r="Z121" s="120" t="s">
        <v>200</v>
      </c>
      <c r="AA121" s="118"/>
      <c r="AB121" s="119"/>
      <c r="AC121" s="119"/>
      <c r="AD121" s="120"/>
    </row>
    <row r="122" spans="1:30" ht="15">
      <c r="A122" s="159" t="s">
        <v>603</v>
      </c>
      <c r="B122" s="95" t="s">
        <v>674</v>
      </c>
      <c r="C122" s="109" t="s">
        <v>704</v>
      </c>
      <c r="D122" s="109" t="s">
        <v>0</v>
      </c>
      <c r="E122" s="109" t="s">
        <v>739</v>
      </c>
      <c r="F122" s="151">
        <v>39995</v>
      </c>
      <c r="G122" s="119">
        <v>40724</v>
      </c>
      <c r="H122" s="99">
        <f t="shared" si="0"/>
        <v>620592.74</v>
      </c>
      <c r="I122" s="117">
        <v>620593</v>
      </c>
      <c r="J122" s="118"/>
      <c r="K122" s="118"/>
      <c r="L122" s="119"/>
      <c r="M122" s="119"/>
      <c r="N122" s="120"/>
      <c r="O122" s="118">
        <v>224428.46</v>
      </c>
      <c r="P122" s="119">
        <v>40360</v>
      </c>
      <c r="Q122" s="119">
        <v>40724</v>
      </c>
      <c r="R122" s="120" t="s">
        <v>149</v>
      </c>
      <c r="S122" s="118">
        <v>396164.28</v>
      </c>
      <c r="T122" s="119">
        <v>39995</v>
      </c>
      <c r="U122" s="119">
        <v>40359</v>
      </c>
      <c r="V122" s="120" t="s">
        <v>149</v>
      </c>
      <c r="W122" s="118"/>
      <c r="X122" s="119"/>
      <c r="Y122" s="119"/>
      <c r="Z122" s="120"/>
      <c r="AA122" s="118"/>
      <c r="AB122" s="119"/>
      <c r="AC122" s="119"/>
      <c r="AD122" s="120"/>
    </row>
    <row r="123" spans="1:30" ht="15">
      <c r="A123" s="159" t="s">
        <v>604</v>
      </c>
      <c r="B123" s="95" t="s">
        <v>669</v>
      </c>
      <c r="C123" s="109" t="s">
        <v>704</v>
      </c>
      <c r="D123" s="109" t="s">
        <v>0</v>
      </c>
      <c r="E123" s="109" t="s">
        <v>740</v>
      </c>
      <c r="F123" s="151">
        <v>39995</v>
      </c>
      <c r="G123" s="119">
        <v>40724</v>
      </c>
      <c r="H123" s="99">
        <f t="shared" si="0"/>
        <v>650000</v>
      </c>
      <c r="I123" s="117">
        <v>650000</v>
      </c>
      <c r="J123" s="118"/>
      <c r="K123" s="118"/>
      <c r="L123" s="119"/>
      <c r="M123" s="119"/>
      <c r="N123" s="120"/>
      <c r="O123" s="118">
        <v>225000</v>
      </c>
      <c r="P123" s="119">
        <v>40360</v>
      </c>
      <c r="Q123" s="119">
        <v>40724</v>
      </c>
      <c r="R123" s="120" t="s">
        <v>149</v>
      </c>
      <c r="S123" s="118">
        <v>425000</v>
      </c>
      <c r="T123" s="119">
        <v>39995</v>
      </c>
      <c r="U123" s="119">
        <v>40359</v>
      </c>
      <c r="V123" s="120" t="s">
        <v>149</v>
      </c>
      <c r="W123" s="118"/>
      <c r="X123" s="119"/>
      <c r="Y123" s="119"/>
      <c r="Z123" s="120"/>
      <c r="AA123" s="118"/>
      <c r="AB123" s="119"/>
      <c r="AC123" s="119"/>
      <c r="AD123" s="120"/>
    </row>
    <row r="124" spans="1:30" ht="15">
      <c r="A124" s="159" t="s">
        <v>605</v>
      </c>
      <c r="B124" s="95" t="s">
        <v>668</v>
      </c>
      <c r="C124" s="109" t="s">
        <v>712</v>
      </c>
      <c r="D124" s="109" t="s">
        <v>0</v>
      </c>
      <c r="E124" s="109" t="s">
        <v>741</v>
      </c>
      <c r="F124" s="151">
        <v>39995</v>
      </c>
      <c r="G124" s="119">
        <v>40724</v>
      </c>
      <c r="H124" s="99">
        <f t="shared" si="0"/>
        <v>450000</v>
      </c>
      <c r="I124" s="117">
        <v>450000</v>
      </c>
      <c r="J124" s="118"/>
      <c r="K124" s="118"/>
      <c r="L124" s="119"/>
      <c r="M124" s="119"/>
      <c r="N124" s="120"/>
      <c r="O124" s="118">
        <v>225000</v>
      </c>
      <c r="P124" s="119">
        <v>40360</v>
      </c>
      <c r="Q124" s="119">
        <v>40724</v>
      </c>
      <c r="R124" s="120" t="s">
        <v>149</v>
      </c>
      <c r="S124" s="118">
        <v>225000</v>
      </c>
      <c r="T124" s="119">
        <v>39995</v>
      </c>
      <c r="U124" s="119">
        <v>40359</v>
      </c>
      <c r="V124" s="120" t="s">
        <v>149</v>
      </c>
      <c r="W124" s="118"/>
      <c r="X124" s="119"/>
      <c r="Y124" s="119"/>
      <c r="Z124" s="120"/>
      <c r="AA124" s="118"/>
      <c r="AB124" s="119"/>
      <c r="AC124" s="119"/>
      <c r="AD124" s="120"/>
    </row>
    <row r="125" spans="1:30" ht="15">
      <c r="A125" s="159" t="s">
        <v>606</v>
      </c>
      <c r="B125" s="95" t="s">
        <v>681</v>
      </c>
      <c r="C125" s="109" t="s">
        <v>710</v>
      </c>
      <c r="D125" s="109" t="s">
        <v>0</v>
      </c>
      <c r="E125" s="109" t="s">
        <v>742</v>
      </c>
      <c r="F125" s="151">
        <v>39995</v>
      </c>
      <c r="G125" s="119">
        <v>40724</v>
      </c>
      <c r="H125" s="99">
        <f t="shared" si="0"/>
        <v>447298.44</v>
      </c>
      <c r="I125" s="117">
        <v>447298</v>
      </c>
      <c r="J125" s="118"/>
      <c r="K125" s="118"/>
      <c r="L125" s="119"/>
      <c r="M125" s="119"/>
      <c r="N125" s="120"/>
      <c r="O125" s="118">
        <v>225000</v>
      </c>
      <c r="P125" s="119">
        <v>40360</v>
      </c>
      <c r="Q125" s="119">
        <v>40724</v>
      </c>
      <c r="R125" s="120" t="s">
        <v>149</v>
      </c>
      <c r="S125" s="118">
        <v>222298.44</v>
      </c>
      <c r="T125" s="119">
        <v>39995</v>
      </c>
      <c r="U125" s="119">
        <v>40359</v>
      </c>
      <c r="V125" s="120" t="s">
        <v>149</v>
      </c>
      <c r="W125" s="118"/>
      <c r="X125" s="119"/>
      <c r="Y125" s="119"/>
      <c r="Z125" s="120"/>
      <c r="AA125" s="118"/>
      <c r="AB125" s="119"/>
      <c r="AC125" s="119"/>
      <c r="AD125" s="120"/>
    </row>
    <row r="126" spans="1:30" ht="15">
      <c r="A126" s="159" t="s">
        <v>607</v>
      </c>
      <c r="B126" s="95" t="s">
        <v>682</v>
      </c>
      <c r="C126" s="109" t="s">
        <v>743</v>
      </c>
      <c r="D126" s="109" t="s">
        <v>0</v>
      </c>
      <c r="E126" s="109" t="s">
        <v>744</v>
      </c>
      <c r="F126" s="151">
        <v>39995</v>
      </c>
      <c r="G126" s="119">
        <v>40724</v>
      </c>
      <c r="H126" s="99">
        <f t="shared" si="0"/>
        <v>449355.24</v>
      </c>
      <c r="I126" s="117">
        <v>449355</v>
      </c>
      <c r="J126" s="118"/>
      <c r="K126" s="118"/>
      <c r="L126" s="119"/>
      <c r="M126" s="119"/>
      <c r="N126" s="120"/>
      <c r="O126" s="118">
        <v>224355.24</v>
      </c>
      <c r="P126" s="119">
        <v>40360</v>
      </c>
      <c r="Q126" s="119">
        <v>40724</v>
      </c>
      <c r="R126" s="120" t="s">
        <v>149</v>
      </c>
      <c r="S126" s="118">
        <v>225000</v>
      </c>
      <c r="T126" s="119">
        <v>39995</v>
      </c>
      <c r="U126" s="119">
        <v>40359</v>
      </c>
      <c r="V126" s="120" t="s">
        <v>149</v>
      </c>
      <c r="W126" s="118"/>
      <c r="X126" s="119"/>
      <c r="Y126" s="119"/>
      <c r="Z126" s="120"/>
      <c r="AA126" s="118"/>
      <c r="AB126" s="119"/>
      <c r="AC126" s="119"/>
      <c r="AD126" s="120"/>
    </row>
    <row r="127" spans="1:30" ht="15">
      <c r="A127" s="159" t="s">
        <v>608</v>
      </c>
      <c r="B127" s="95" t="s">
        <v>675</v>
      </c>
      <c r="C127" s="109" t="s">
        <v>710</v>
      </c>
      <c r="D127" s="109" t="s">
        <v>0</v>
      </c>
      <c r="E127" s="109" t="s">
        <v>745</v>
      </c>
      <c r="F127" s="151">
        <v>39995</v>
      </c>
      <c r="G127" s="119">
        <v>40724</v>
      </c>
      <c r="H127" s="99">
        <f t="shared" si="0"/>
        <v>437546.47</v>
      </c>
      <c r="I127" s="117">
        <v>437546</v>
      </c>
      <c r="J127" s="118"/>
      <c r="K127" s="118"/>
      <c r="L127" s="119"/>
      <c r="M127" s="119"/>
      <c r="N127" s="120"/>
      <c r="O127" s="118">
        <v>219001.48</v>
      </c>
      <c r="P127" s="119">
        <v>40360</v>
      </c>
      <c r="Q127" s="119">
        <v>40724</v>
      </c>
      <c r="R127" s="120" t="s">
        <v>149</v>
      </c>
      <c r="S127" s="118">
        <v>218544.99</v>
      </c>
      <c r="T127" s="119">
        <v>39995</v>
      </c>
      <c r="U127" s="119">
        <v>40359</v>
      </c>
      <c r="V127" s="120" t="s">
        <v>149</v>
      </c>
      <c r="W127" s="118"/>
      <c r="X127" s="119"/>
      <c r="Y127" s="119"/>
      <c r="Z127" s="120"/>
      <c r="AA127" s="118"/>
      <c r="AB127" s="119"/>
      <c r="AC127" s="119"/>
      <c r="AD127" s="120"/>
    </row>
    <row r="128" spans="1:30" ht="15">
      <c r="A128" s="159" t="s">
        <v>609</v>
      </c>
      <c r="B128" s="95" t="s">
        <v>683</v>
      </c>
      <c r="C128" s="109" t="s">
        <v>704</v>
      </c>
      <c r="D128" s="109" t="s">
        <v>0</v>
      </c>
      <c r="E128" s="109" t="s">
        <v>746</v>
      </c>
      <c r="F128" s="151">
        <v>39995</v>
      </c>
      <c r="G128" s="119">
        <v>40724</v>
      </c>
      <c r="H128" s="99">
        <f t="shared" si="0"/>
        <v>388644.49</v>
      </c>
      <c r="I128" s="117">
        <v>388644</v>
      </c>
      <c r="J128" s="118"/>
      <c r="K128" s="118"/>
      <c r="L128" s="119"/>
      <c r="M128" s="119"/>
      <c r="N128" s="120"/>
      <c r="O128" s="118">
        <v>172153.29</v>
      </c>
      <c r="P128" s="119">
        <v>40360</v>
      </c>
      <c r="Q128" s="119">
        <v>40724</v>
      </c>
      <c r="R128" s="120" t="s">
        <v>149</v>
      </c>
      <c r="S128" s="118">
        <v>216491.2</v>
      </c>
      <c r="T128" s="119">
        <v>39995</v>
      </c>
      <c r="U128" s="119">
        <v>40359</v>
      </c>
      <c r="V128" s="120" t="s">
        <v>149</v>
      </c>
      <c r="W128" s="118"/>
      <c r="X128" s="119"/>
      <c r="Y128" s="119"/>
      <c r="Z128" s="120"/>
      <c r="AA128" s="118"/>
      <c r="AB128" s="119"/>
      <c r="AC128" s="119"/>
      <c r="AD128" s="120"/>
    </row>
    <row r="129" spans="1:30" ht="15">
      <c r="A129" s="159" t="s">
        <v>610</v>
      </c>
      <c r="B129" s="95" t="s">
        <v>684</v>
      </c>
      <c r="C129" s="109" t="s">
        <v>747</v>
      </c>
      <c r="D129" s="109" t="s">
        <v>0</v>
      </c>
      <c r="E129" s="109" t="s">
        <v>748</v>
      </c>
      <c r="F129" s="151">
        <v>39995</v>
      </c>
      <c r="G129" s="119">
        <v>40724</v>
      </c>
      <c r="H129" s="99">
        <f t="shared" si="0"/>
        <v>450000</v>
      </c>
      <c r="I129" s="117">
        <v>450000</v>
      </c>
      <c r="J129" s="118"/>
      <c r="K129" s="118"/>
      <c r="L129" s="119"/>
      <c r="M129" s="119"/>
      <c r="N129" s="120"/>
      <c r="O129" s="118">
        <v>225000</v>
      </c>
      <c r="P129" s="119">
        <v>40360</v>
      </c>
      <c r="Q129" s="119">
        <v>40724</v>
      </c>
      <c r="R129" s="120" t="s">
        <v>149</v>
      </c>
      <c r="S129" s="118">
        <v>225000</v>
      </c>
      <c r="T129" s="119">
        <v>39995</v>
      </c>
      <c r="U129" s="119">
        <v>40359</v>
      </c>
      <c r="V129" s="120" t="s">
        <v>149</v>
      </c>
      <c r="W129" s="118"/>
      <c r="X129" s="119"/>
      <c r="Y129" s="119"/>
      <c r="Z129" s="120"/>
      <c r="AA129" s="118"/>
      <c r="AB129" s="119"/>
      <c r="AC129" s="119"/>
      <c r="AD129" s="120"/>
    </row>
    <row r="130" spans="1:30" ht="15">
      <c r="A130" s="159" t="s">
        <v>611</v>
      </c>
      <c r="B130" s="95" t="s">
        <v>685</v>
      </c>
      <c r="C130" s="109" t="s">
        <v>749</v>
      </c>
      <c r="D130" s="109" t="s">
        <v>0</v>
      </c>
      <c r="E130" s="109">
        <v>45859</v>
      </c>
      <c r="F130" s="151">
        <v>39995</v>
      </c>
      <c r="G130" s="119">
        <v>40724</v>
      </c>
      <c r="H130" s="99">
        <f aca="true" t="shared" si="1" ref="H130:H185">SUM(J130+K130+O130+S130+W130+AA130)</f>
        <v>258500</v>
      </c>
      <c r="I130" s="117">
        <v>258500</v>
      </c>
      <c r="J130" s="118"/>
      <c r="K130" s="118"/>
      <c r="L130" s="119"/>
      <c r="M130" s="119"/>
      <c r="N130" s="120"/>
      <c r="O130" s="118">
        <v>33500</v>
      </c>
      <c r="P130" s="119">
        <v>40360</v>
      </c>
      <c r="Q130" s="119">
        <v>40724</v>
      </c>
      <c r="R130" s="120" t="s">
        <v>149</v>
      </c>
      <c r="S130" s="118">
        <v>225000</v>
      </c>
      <c r="T130" s="119">
        <v>39995</v>
      </c>
      <c r="U130" s="119">
        <v>40359</v>
      </c>
      <c r="V130" s="120" t="s">
        <v>149</v>
      </c>
      <c r="W130" s="118"/>
      <c r="X130" s="119"/>
      <c r="Y130" s="119"/>
      <c r="Z130" s="120"/>
      <c r="AA130" s="118"/>
      <c r="AB130" s="119"/>
      <c r="AC130" s="119"/>
      <c r="AD130" s="120"/>
    </row>
    <row r="131" spans="1:30" ht="15">
      <c r="A131" s="159" t="s">
        <v>612</v>
      </c>
      <c r="B131" s="95" t="s">
        <v>686</v>
      </c>
      <c r="C131" s="109" t="s">
        <v>750</v>
      </c>
      <c r="D131" s="109" t="s">
        <v>0</v>
      </c>
      <c r="E131" s="109" t="s">
        <v>751</v>
      </c>
      <c r="F131" s="151">
        <v>39995</v>
      </c>
      <c r="G131" s="119">
        <v>40724</v>
      </c>
      <c r="H131" s="99">
        <f t="shared" si="1"/>
        <v>443658.91000000003</v>
      </c>
      <c r="I131" s="117">
        <v>443659</v>
      </c>
      <c r="J131" s="118"/>
      <c r="K131" s="118"/>
      <c r="L131" s="119"/>
      <c r="M131" s="119"/>
      <c r="N131" s="120"/>
      <c r="O131" s="118">
        <v>218724.91</v>
      </c>
      <c r="P131" s="119">
        <v>40360</v>
      </c>
      <c r="Q131" s="119">
        <v>40724</v>
      </c>
      <c r="R131" s="120" t="s">
        <v>149</v>
      </c>
      <c r="S131" s="118">
        <v>224934</v>
      </c>
      <c r="T131" s="119">
        <v>39995</v>
      </c>
      <c r="U131" s="119">
        <v>40359</v>
      </c>
      <c r="V131" s="120" t="s">
        <v>149</v>
      </c>
      <c r="W131" s="118"/>
      <c r="X131" s="119"/>
      <c r="Y131" s="119"/>
      <c r="Z131" s="120"/>
      <c r="AA131" s="118"/>
      <c r="AB131" s="119"/>
      <c r="AC131" s="119"/>
      <c r="AD131" s="120"/>
    </row>
    <row r="132" spans="1:30" ht="15">
      <c r="A132" s="159" t="s">
        <v>613</v>
      </c>
      <c r="B132" s="95" t="s">
        <v>687</v>
      </c>
      <c r="C132" s="109" t="s">
        <v>752</v>
      </c>
      <c r="D132" s="109" t="s">
        <v>0</v>
      </c>
      <c r="E132" s="109" t="s">
        <v>753</v>
      </c>
      <c r="F132" s="151">
        <v>39995</v>
      </c>
      <c r="G132" s="119">
        <v>40724</v>
      </c>
      <c r="H132" s="99">
        <f t="shared" si="1"/>
        <v>192051.75</v>
      </c>
      <c r="I132" s="117">
        <v>192052</v>
      </c>
      <c r="J132" s="118"/>
      <c r="K132" s="118"/>
      <c r="L132" s="119"/>
      <c r="M132" s="119"/>
      <c r="N132" s="120"/>
      <c r="O132" s="118">
        <v>142051.75</v>
      </c>
      <c r="P132" s="119">
        <v>40360</v>
      </c>
      <c r="Q132" s="119">
        <v>40724</v>
      </c>
      <c r="R132" s="120" t="s">
        <v>149</v>
      </c>
      <c r="S132" s="118">
        <v>50000</v>
      </c>
      <c r="T132" s="119">
        <v>39995</v>
      </c>
      <c r="U132" s="119">
        <v>40359</v>
      </c>
      <c r="V132" s="120" t="s">
        <v>200</v>
      </c>
      <c r="W132" s="118"/>
      <c r="X132" s="119"/>
      <c r="Y132" s="119"/>
      <c r="Z132" s="120"/>
      <c r="AA132" s="118"/>
      <c r="AB132" s="119"/>
      <c r="AC132" s="119"/>
      <c r="AD132" s="120"/>
    </row>
    <row r="133" spans="1:30" ht="15">
      <c r="A133" s="159" t="s">
        <v>614</v>
      </c>
      <c r="B133" s="95" t="s">
        <v>688</v>
      </c>
      <c r="C133" s="109" t="s">
        <v>754</v>
      </c>
      <c r="D133" s="109" t="s">
        <v>0</v>
      </c>
      <c r="E133" s="109" t="s">
        <v>755</v>
      </c>
      <c r="F133" s="151">
        <v>39995</v>
      </c>
      <c r="G133" s="119">
        <v>40724</v>
      </c>
      <c r="H133" s="99">
        <f t="shared" si="1"/>
        <v>203686.58</v>
      </c>
      <c r="I133" s="117">
        <v>203686.58</v>
      </c>
      <c r="J133" s="118"/>
      <c r="K133" s="118"/>
      <c r="L133" s="119"/>
      <c r="M133" s="119"/>
      <c r="N133" s="120"/>
      <c r="O133" s="118">
        <v>146176.58</v>
      </c>
      <c r="P133" s="119">
        <v>40360</v>
      </c>
      <c r="Q133" s="119">
        <v>40724</v>
      </c>
      <c r="R133" s="120" t="s">
        <v>208</v>
      </c>
      <c r="S133" s="118">
        <v>57510</v>
      </c>
      <c r="T133" s="119">
        <v>39995</v>
      </c>
      <c r="U133" s="119">
        <v>40359</v>
      </c>
      <c r="V133" s="120" t="s">
        <v>208</v>
      </c>
      <c r="W133" s="118"/>
      <c r="X133" s="119"/>
      <c r="Y133" s="119"/>
      <c r="Z133" s="120"/>
      <c r="AA133" s="118"/>
      <c r="AB133" s="119"/>
      <c r="AC133" s="119"/>
      <c r="AD133" s="120"/>
    </row>
    <row r="134" spans="1:30" ht="15">
      <c r="A134" s="159" t="s">
        <v>615</v>
      </c>
      <c r="B134" s="95" t="s">
        <v>681</v>
      </c>
      <c r="C134" s="109" t="s">
        <v>710</v>
      </c>
      <c r="D134" s="109" t="s">
        <v>0</v>
      </c>
      <c r="E134" s="109" t="s">
        <v>756</v>
      </c>
      <c r="F134" s="151">
        <v>39995</v>
      </c>
      <c r="G134" s="119">
        <v>40724</v>
      </c>
      <c r="H134" s="99">
        <f t="shared" si="1"/>
        <v>242110.33000000002</v>
      </c>
      <c r="I134" s="117">
        <v>242110</v>
      </c>
      <c r="J134" s="118"/>
      <c r="K134" s="118"/>
      <c r="L134" s="119"/>
      <c r="M134" s="119"/>
      <c r="N134" s="120"/>
      <c r="O134" s="118">
        <v>196180.82</v>
      </c>
      <c r="P134" s="119">
        <v>40360</v>
      </c>
      <c r="Q134" s="119">
        <v>40724</v>
      </c>
      <c r="R134" s="120" t="s">
        <v>208</v>
      </c>
      <c r="S134" s="118">
        <v>45929.51</v>
      </c>
      <c r="T134" s="119">
        <v>39995</v>
      </c>
      <c r="U134" s="119">
        <v>40359</v>
      </c>
      <c r="V134" s="120" t="s">
        <v>208</v>
      </c>
      <c r="W134" s="118"/>
      <c r="X134" s="119"/>
      <c r="Y134" s="119"/>
      <c r="Z134" s="120"/>
      <c r="AA134" s="118"/>
      <c r="AB134" s="119"/>
      <c r="AC134" s="119"/>
      <c r="AD134" s="120"/>
    </row>
    <row r="135" spans="1:30" ht="15">
      <c r="A135" s="159" t="s">
        <v>616</v>
      </c>
      <c r="B135" s="95" t="s">
        <v>671</v>
      </c>
      <c r="C135" s="109" t="s">
        <v>710</v>
      </c>
      <c r="D135" s="109" t="s">
        <v>0</v>
      </c>
      <c r="E135" s="109" t="s">
        <v>736</v>
      </c>
      <c r="F135" s="151">
        <v>39995</v>
      </c>
      <c r="G135" s="119">
        <v>40724</v>
      </c>
      <c r="H135" s="99">
        <f t="shared" si="1"/>
        <v>327593.31</v>
      </c>
      <c r="I135" s="117">
        <v>327593</v>
      </c>
      <c r="J135" s="118"/>
      <c r="K135" s="118"/>
      <c r="L135" s="119"/>
      <c r="M135" s="119"/>
      <c r="N135" s="120"/>
      <c r="O135" s="118">
        <v>89350</v>
      </c>
      <c r="P135" s="119">
        <v>40360</v>
      </c>
      <c r="Q135" s="119">
        <v>40724</v>
      </c>
      <c r="R135" s="120" t="s">
        <v>208</v>
      </c>
      <c r="S135" s="118">
        <v>238243.31</v>
      </c>
      <c r="T135" s="119">
        <v>39995</v>
      </c>
      <c r="U135" s="119">
        <v>40359</v>
      </c>
      <c r="V135" s="120" t="s">
        <v>208</v>
      </c>
      <c r="W135" s="118"/>
      <c r="X135" s="119"/>
      <c r="Y135" s="119"/>
      <c r="Z135" s="120"/>
      <c r="AA135" s="118"/>
      <c r="AB135" s="119"/>
      <c r="AC135" s="119"/>
      <c r="AD135" s="120"/>
    </row>
    <row r="136" spans="1:30" ht="15">
      <c r="A136" s="159" t="s">
        <v>617</v>
      </c>
      <c r="B136" s="95" t="s">
        <v>689</v>
      </c>
      <c r="C136" s="109" t="s">
        <v>712</v>
      </c>
      <c r="D136" s="109" t="s">
        <v>0</v>
      </c>
      <c r="E136" s="109" t="s">
        <v>757</v>
      </c>
      <c r="F136" s="151">
        <v>39995</v>
      </c>
      <c r="G136" s="119">
        <v>40724</v>
      </c>
      <c r="H136" s="99">
        <f t="shared" si="1"/>
        <v>74830.36</v>
      </c>
      <c r="I136" s="117">
        <v>74830</v>
      </c>
      <c r="J136" s="118"/>
      <c r="K136" s="118"/>
      <c r="L136" s="119"/>
      <c r="M136" s="119"/>
      <c r="N136" s="120"/>
      <c r="O136" s="118">
        <v>47504.56</v>
      </c>
      <c r="P136" s="119">
        <v>40360</v>
      </c>
      <c r="Q136" s="119">
        <v>40724</v>
      </c>
      <c r="R136" s="120" t="s">
        <v>208</v>
      </c>
      <c r="S136" s="118">
        <v>27325.8</v>
      </c>
      <c r="T136" s="119">
        <v>39995</v>
      </c>
      <c r="U136" s="119">
        <v>40359</v>
      </c>
      <c r="V136" s="120" t="s">
        <v>208</v>
      </c>
      <c r="W136" s="118"/>
      <c r="X136" s="119"/>
      <c r="Y136" s="119"/>
      <c r="Z136" s="120"/>
      <c r="AA136" s="118"/>
      <c r="AB136" s="119"/>
      <c r="AC136" s="119"/>
      <c r="AD136" s="120"/>
    </row>
    <row r="137" spans="1:30" ht="15">
      <c r="A137" s="159" t="s">
        <v>618</v>
      </c>
      <c r="B137" s="95" t="s">
        <v>668</v>
      </c>
      <c r="C137" s="109" t="s">
        <v>710</v>
      </c>
      <c r="D137" s="109" t="s">
        <v>0</v>
      </c>
      <c r="E137" s="109" t="s">
        <v>758</v>
      </c>
      <c r="F137" s="151">
        <v>40360</v>
      </c>
      <c r="G137" s="119">
        <v>40724</v>
      </c>
      <c r="H137" s="99">
        <f t="shared" si="1"/>
        <v>858.88</v>
      </c>
      <c r="I137" s="117">
        <v>859</v>
      </c>
      <c r="J137" s="118"/>
      <c r="K137" s="118"/>
      <c r="L137" s="119"/>
      <c r="M137" s="119"/>
      <c r="N137" s="120"/>
      <c r="O137" s="118">
        <v>858.88</v>
      </c>
      <c r="P137" s="119">
        <v>40360</v>
      </c>
      <c r="Q137" s="119">
        <v>40724</v>
      </c>
      <c r="R137" s="120" t="s">
        <v>208</v>
      </c>
      <c r="S137" s="118"/>
      <c r="T137" s="119"/>
      <c r="U137" s="119"/>
      <c r="V137" s="120"/>
      <c r="W137" s="118"/>
      <c r="X137" s="119"/>
      <c r="Y137" s="119"/>
      <c r="Z137" s="120"/>
      <c r="AA137" s="118"/>
      <c r="AB137" s="119"/>
      <c r="AC137" s="119"/>
      <c r="AD137" s="120"/>
    </row>
    <row r="138" spans="1:30" ht="15">
      <c r="A138" s="159" t="s">
        <v>619</v>
      </c>
      <c r="B138" s="95" t="s">
        <v>687</v>
      </c>
      <c r="C138" s="109" t="s">
        <v>752</v>
      </c>
      <c r="D138" s="109" t="s">
        <v>0</v>
      </c>
      <c r="E138" s="109" t="s">
        <v>753</v>
      </c>
      <c r="F138" s="151">
        <v>40360</v>
      </c>
      <c r="G138" s="119">
        <v>40724</v>
      </c>
      <c r="H138" s="99">
        <f t="shared" si="1"/>
        <v>151556.76</v>
      </c>
      <c r="I138" s="117">
        <v>151557</v>
      </c>
      <c r="J138" s="118"/>
      <c r="K138" s="118"/>
      <c r="L138" s="119"/>
      <c r="M138" s="119"/>
      <c r="N138" s="120"/>
      <c r="O138" s="118">
        <v>151556.76</v>
      </c>
      <c r="P138" s="119">
        <v>40360</v>
      </c>
      <c r="Q138" s="119">
        <v>40724</v>
      </c>
      <c r="R138" s="120" t="s">
        <v>149</v>
      </c>
      <c r="S138" s="118"/>
      <c r="T138" s="119"/>
      <c r="U138" s="119"/>
      <c r="V138" s="120"/>
      <c r="W138" s="118"/>
      <c r="X138" s="119"/>
      <c r="Y138" s="119"/>
      <c r="Z138" s="120"/>
      <c r="AA138" s="118"/>
      <c r="AB138" s="119"/>
      <c r="AC138" s="119"/>
      <c r="AD138" s="120"/>
    </row>
    <row r="139" spans="1:30" ht="15">
      <c r="A139" s="159" t="s">
        <v>620</v>
      </c>
      <c r="B139" s="95" t="s">
        <v>687</v>
      </c>
      <c r="C139" s="109" t="s">
        <v>710</v>
      </c>
      <c r="D139" s="109" t="s">
        <v>0</v>
      </c>
      <c r="E139" s="109" t="s">
        <v>759</v>
      </c>
      <c r="F139" s="151">
        <v>40360</v>
      </c>
      <c r="G139" s="119">
        <v>40724</v>
      </c>
      <c r="H139" s="99">
        <f t="shared" si="1"/>
        <v>189104.41</v>
      </c>
      <c r="I139" s="117">
        <v>189104</v>
      </c>
      <c r="J139" s="118"/>
      <c r="K139" s="118"/>
      <c r="L139" s="119"/>
      <c r="M139" s="119"/>
      <c r="N139" s="120"/>
      <c r="O139" s="118">
        <v>189104.41</v>
      </c>
      <c r="P139" s="119">
        <v>40360</v>
      </c>
      <c r="Q139" s="119">
        <v>40724</v>
      </c>
      <c r="R139" s="120" t="s">
        <v>149</v>
      </c>
      <c r="S139" s="118"/>
      <c r="T139" s="119"/>
      <c r="U139" s="119"/>
      <c r="V139" s="120"/>
      <c r="W139" s="118"/>
      <c r="X139" s="119"/>
      <c r="Y139" s="119"/>
      <c r="Z139" s="120"/>
      <c r="AA139" s="118"/>
      <c r="AB139" s="119"/>
      <c r="AC139" s="119"/>
      <c r="AD139" s="120"/>
    </row>
    <row r="140" spans="1:30" ht="15">
      <c r="A140" s="159" t="s">
        <v>621</v>
      </c>
      <c r="B140" s="95" t="s">
        <v>690</v>
      </c>
      <c r="C140" s="109" t="s">
        <v>704</v>
      </c>
      <c r="D140" s="109" t="s">
        <v>0</v>
      </c>
      <c r="E140" s="109" t="s">
        <v>760</v>
      </c>
      <c r="F140" s="151">
        <v>40360</v>
      </c>
      <c r="G140" s="119">
        <v>40724</v>
      </c>
      <c r="H140" s="99">
        <f t="shared" si="1"/>
        <v>26800</v>
      </c>
      <c r="I140" s="117">
        <v>26800</v>
      </c>
      <c r="J140" s="118"/>
      <c r="K140" s="118"/>
      <c r="L140" s="119"/>
      <c r="M140" s="119"/>
      <c r="N140" s="120"/>
      <c r="O140" s="118">
        <v>26800</v>
      </c>
      <c r="P140" s="119">
        <v>40360</v>
      </c>
      <c r="Q140" s="119">
        <v>40724</v>
      </c>
      <c r="R140" s="120" t="s">
        <v>200</v>
      </c>
      <c r="S140" s="118"/>
      <c r="T140" s="119"/>
      <c r="U140" s="119"/>
      <c r="V140" s="120"/>
      <c r="W140" s="118"/>
      <c r="X140" s="119"/>
      <c r="Y140" s="119"/>
      <c r="Z140" s="120"/>
      <c r="AA140" s="118"/>
      <c r="AB140" s="119"/>
      <c r="AC140" s="119"/>
      <c r="AD140" s="120"/>
    </row>
    <row r="141" spans="1:30" ht="15">
      <c r="A141" s="159" t="s">
        <v>622</v>
      </c>
      <c r="B141" s="95" t="s">
        <v>673</v>
      </c>
      <c r="C141" s="109" t="s">
        <v>704</v>
      </c>
      <c r="D141" s="109" t="s">
        <v>0</v>
      </c>
      <c r="E141" s="109" t="s">
        <v>761</v>
      </c>
      <c r="F141" s="151">
        <v>40360</v>
      </c>
      <c r="G141" s="119">
        <v>40724</v>
      </c>
      <c r="H141" s="99">
        <f t="shared" si="1"/>
        <v>225000</v>
      </c>
      <c r="I141" s="117">
        <v>225000</v>
      </c>
      <c r="J141" s="118"/>
      <c r="K141" s="118"/>
      <c r="L141" s="119"/>
      <c r="M141" s="119"/>
      <c r="N141" s="120"/>
      <c r="O141" s="118">
        <v>225000</v>
      </c>
      <c r="P141" s="119">
        <v>40360</v>
      </c>
      <c r="Q141" s="119">
        <v>40724</v>
      </c>
      <c r="R141" s="120" t="s">
        <v>149</v>
      </c>
      <c r="S141" s="118"/>
      <c r="T141" s="119"/>
      <c r="U141" s="119"/>
      <c r="V141" s="120"/>
      <c r="W141" s="118"/>
      <c r="X141" s="119"/>
      <c r="Y141" s="119"/>
      <c r="Z141" s="120"/>
      <c r="AA141" s="118"/>
      <c r="AB141" s="119"/>
      <c r="AC141" s="119"/>
      <c r="AD141" s="120"/>
    </row>
    <row r="142" spans="1:30" ht="15">
      <c r="A142" s="159" t="s">
        <v>623</v>
      </c>
      <c r="B142" s="95" t="s">
        <v>691</v>
      </c>
      <c r="C142" s="109" t="s">
        <v>704</v>
      </c>
      <c r="D142" s="109" t="s">
        <v>0</v>
      </c>
      <c r="E142" s="109" t="s">
        <v>762</v>
      </c>
      <c r="F142" s="151">
        <v>40360</v>
      </c>
      <c r="G142" s="119">
        <v>40724</v>
      </c>
      <c r="H142" s="99">
        <f t="shared" si="1"/>
        <v>207000</v>
      </c>
      <c r="I142" s="117">
        <v>207000</v>
      </c>
      <c r="J142" s="118"/>
      <c r="K142" s="118"/>
      <c r="L142" s="119"/>
      <c r="M142" s="119"/>
      <c r="N142" s="120"/>
      <c r="O142" s="118">
        <v>207000</v>
      </c>
      <c r="P142" s="119">
        <v>40360</v>
      </c>
      <c r="Q142" s="119">
        <v>40724</v>
      </c>
      <c r="R142" s="120" t="s">
        <v>149</v>
      </c>
      <c r="S142" s="118"/>
      <c r="T142" s="119"/>
      <c r="U142" s="119"/>
      <c r="V142" s="120"/>
      <c r="W142" s="118"/>
      <c r="X142" s="119"/>
      <c r="Y142" s="119"/>
      <c r="Z142" s="120"/>
      <c r="AA142" s="118"/>
      <c r="AB142" s="119"/>
      <c r="AC142" s="119"/>
      <c r="AD142" s="120"/>
    </row>
    <row r="143" spans="1:30" ht="15">
      <c r="A143" s="159" t="s">
        <v>624</v>
      </c>
      <c r="B143" s="95" t="s">
        <v>681</v>
      </c>
      <c r="C143" s="109" t="s">
        <v>763</v>
      </c>
      <c r="D143" s="109" t="s">
        <v>0</v>
      </c>
      <c r="E143" s="109" t="s">
        <v>764</v>
      </c>
      <c r="F143" s="151">
        <v>40360</v>
      </c>
      <c r="G143" s="119">
        <v>40724</v>
      </c>
      <c r="H143" s="99">
        <f t="shared" si="1"/>
        <v>50000</v>
      </c>
      <c r="I143" s="117">
        <v>50000</v>
      </c>
      <c r="J143" s="118"/>
      <c r="K143" s="118"/>
      <c r="L143" s="119"/>
      <c r="M143" s="119"/>
      <c r="N143" s="120"/>
      <c r="O143" s="118">
        <v>50000</v>
      </c>
      <c r="P143" s="119">
        <v>40360</v>
      </c>
      <c r="Q143" s="119">
        <v>40724</v>
      </c>
      <c r="R143" s="120" t="s">
        <v>200</v>
      </c>
      <c r="S143" s="118"/>
      <c r="T143" s="119"/>
      <c r="U143" s="119"/>
      <c r="V143" s="120"/>
      <c r="W143" s="118"/>
      <c r="X143" s="119"/>
      <c r="Y143" s="119"/>
      <c r="Z143" s="120"/>
      <c r="AA143" s="118"/>
      <c r="AB143" s="119"/>
      <c r="AC143" s="119"/>
      <c r="AD143" s="120"/>
    </row>
    <row r="144" spans="1:30" ht="15">
      <c r="A144" s="159" t="s">
        <v>625</v>
      </c>
      <c r="B144" s="95" t="s">
        <v>681</v>
      </c>
      <c r="C144" s="109" t="s">
        <v>710</v>
      </c>
      <c r="D144" s="109" t="s">
        <v>0</v>
      </c>
      <c r="E144" s="109" t="s">
        <v>765</v>
      </c>
      <c r="F144" s="151">
        <v>40360</v>
      </c>
      <c r="G144" s="119">
        <v>40724</v>
      </c>
      <c r="H144" s="99">
        <f t="shared" si="1"/>
        <v>50000</v>
      </c>
      <c r="I144" s="117">
        <v>50000</v>
      </c>
      <c r="J144" s="118"/>
      <c r="K144" s="118"/>
      <c r="L144" s="119"/>
      <c r="M144" s="119"/>
      <c r="N144" s="120"/>
      <c r="O144" s="118">
        <v>50000</v>
      </c>
      <c r="P144" s="119">
        <v>40360</v>
      </c>
      <c r="Q144" s="119">
        <v>40724</v>
      </c>
      <c r="R144" s="120" t="s">
        <v>200</v>
      </c>
      <c r="S144" s="118"/>
      <c r="T144" s="119"/>
      <c r="U144" s="119"/>
      <c r="V144" s="120"/>
      <c r="W144" s="118"/>
      <c r="X144" s="119"/>
      <c r="Y144" s="119"/>
      <c r="Z144" s="120"/>
      <c r="AA144" s="118"/>
      <c r="AB144" s="119"/>
      <c r="AC144" s="119"/>
      <c r="AD144" s="120"/>
    </row>
    <row r="145" spans="1:30" ht="15">
      <c r="A145" s="159" t="s">
        <v>626</v>
      </c>
      <c r="B145" s="95" t="s">
        <v>692</v>
      </c>
      <c r="C145" s="109" t="s">
        <v>706</v>
      </c>
      <c r="D145" s="109" t="s">
        <v>0</v>
      </c>
      <c r="E145" s="109" t="s">
        <v>766</v>
      </c>
      <c r="F145" s="151">
        <v>40360</v>
      </c>
      <c r="G145" s="119">
        <v>40724</v>
      </c>
      <c r="H145" s="99">
        <f t="shared" si="1"/>
        <v>0</v>
      </c>
      <c r="I145" s="117">
        <v>0</v>
      </c>
      <c r="J145" s="118"/>
      <c r="K145" s="118"/>
      <c r="L145" s="119"/>
      <c r="M145" s="119"/>
      <c r="N145" s="120"/>
      <c r="O145" s="118">
        <v>0</v>
      </c>
      <c r="P145" s="119">
        <v>40360</v>
      </c>
      <c r="Q145" s="119">
        <v>40724</v>
      </c>
      <c r="R145" s="120" t="s">
        <v>200</v>
      </c>
      <c r="S145" s="118"/>
      <c r="T145" s="119"/>
      <c r="U145" s="119"/>
      <c r="V145" s="120"/>
      <c r="W145" s="118"/>
      <c r="X145" s="119"/>
      <c r="Y145" s="119"/>
      <c r="Z145" s="120"/>
      <c r="AA145" s="118"/>
      <c r="AB145" s="119"/>
      <c r="AC145" s="119"/>
      <c r="AD145" s="120"/>
    </row>
    <row r="146" spans="1:30" ht="15">
      <c r="A146" s="159" t="s">
        <v>627</v>
      </c>
      <c r="B146" s="95" t="s">
        <v>673</v>
      </c>
      <c r="C146" s="109" t="s">
        <v>767</v>
      </c>
      <c r="D146" s="109" t="s">
        <v>0</v>
      </c>
      <c r="E146" s="109" t="s">
        <v>768</v>
      </c>
      <c r="F146" s="151">
        <v>40360</v>
      </c>
      <c r="G146" s="119">
        <v>40724</v>
      </c>
      <c r="H146" s="99">
        <f t="shared" si="1"/>
        <v>50000</v>
      </c>
      <c r="I146" s="117">
        <v>50000</v>
      </c>
      <c r="J146" s="118"/>
      <c r="K146" s="118"/>
      <c r="L146" s="119"/>
      <c r="M146" s="119"/>
      <c r="N146" s="120"/>
      <c r="O146" s="118">
        <v>50000</v>
      </c>
      <c r="P146" s="119">
        <v>40360</v>
      </c>
      <c r="Q146" s="119">
        <v>40724</v>
      </c>
      <c r="R146" s="120" t="s">
        <v>200</v>
      </c>
      <c r="S146" s="118"/>
      <c r="T146" s="119"/>
      <c r="U146" s="119"/>
      <c r="V146" s="120"/>
      <c r="W146" s="118"/>
      <c r="X146" s="119"/>
      <c r="Y146" s="119"/>
      <c r="Z146" s="120"/>
      <c r="AA146" s="118"/>
      <c r="AB146" s="119"/>
      <c r="AC146" s="119"/>
      <c r="AD146" s="120"/>
    </row>
    <row r="147" spans="1:30" ht="15">
      <c r="A147" s="159" t="s">
        <v>628</v>
      </c>
      <c r="B147" s="95" t="s">
        <v>678</v>
      </c>
      <c r="C147" s="109" t="s">
        <v>731</v>
      </c>
      <c r="D147" s="109" t="s">
        <v>0</v>
      </c>
      <c r="E147" s="109" t="s">
        <v>732</v>
      </c>
      <c r="F147" s="151">
        <v>40360</v>
      </c>
      <c r="G147" s="119">
        <v>40724</v>
      </c>
      <c r="H147" s="99">
        <f t="shared" si="1"/>
        <v>39274.02</v>
      </c>
      <c r="I147" s="117">
        <v>39274</v>
      </c>
      <c r="J147" s="118"/>
      <c r="K147" s="118"/>
      <c r="L147" s="119"/>
      <c r="M147" s="119"/>
      <c r="N147" s="120"/>
      <c r="O147" s="118">
        <v>39274.02</v>
      </c>
      <c r="P147" s="119">
        <v>40360</v>
      </c>
      <c r="Q147" s="119">
        <v>40724</v>
      </c>
      <c r="R147" s="120" t="s">
        <v>200</v>
      </c>
      <c r="S147" s="118"/>
      <c r="T147" s="119"/>
      <c r="U147" s="119"/>
      <c r="V147" s="120"/>
      <c r="W147" s="118"/>
      <c r="X147" s="119"/>
      <c r="Y147" s="119"/>
      <c r="Z147" s="120"/>
      <c r="AA147" s="118"/>
      <c r="AB147" s="119"/>
      <c r="AC147" s="119"/>
      <c r="AD147" s="120"/>
    </row>
    <row r="148" spans="1:30" ht="15">
      <c r="A148" s="159" t="s">
        <v>629</v>
      </c>
      <c r="B148" s="95" t="s">
        <v>686</v>
      </c>
      <c r="C148" s="109" t="s">
        <v>750</v>
      </c>
      <c r="D148" s="109" t="s">
        <v>0</v>
      </c>
      <c r="E148" s="109" t="s">
        <v>751</v>
      </c>
      <c r="F148" s="151">
        <v>40360</v>
      </c>
      <c r="G148" s="119">
        <v>40724</v>
      </c>
      <c r="H148" s="99">
        <f t="shared" si="1"/>
        <v>0</v>
      </c>
      <c r="I148" s="117">
        <v>0</v>
      </c>
      <c r="J148" s="118"/>
      <c r="K148" s="118"/>
      <c r="L148" s="119"/>
      <c r="M148" s="119"/>
      <c r="N148" s="120"/>
      <c r="O148" s="118">
        <v>0</v>
      </c>
      <c r="P148" s="119">
        <v>40360</v>
      </c>
      <c r="Q148" s="119">
        <v>40724</v>
      </c>
      <c r="R148" s="120" t="s">
        <v>200</v>
      </c>
      <c r="S148" s="118"/>
      <c r="T148" s="119"/>
      <c r="U148" s="119"/>
      <c r="V148" s="120"/>
      <c r="W148" s="118"/>
      <c r="X148" s="119"/>
      <c r="Y148" s="119"/>
      <c r="Z148" s="120"/>
      <c r="AA148" s="118"/>
      <c r="AB148" s="119"/>
      <c r="AC148" s="119"/>
      <c r="AD148" s="120"/>
    </row>
    <row r="149" spans="1:30" ht="15">
      <c r="A149" s="159" t="s">
        <v>630</v>
      </c>
      <c r="B149" s="95" t="s">
        <v>671</v>
      </c>
      <c r="C149" s="109" t="s">
        <v>710</v>
      </c>
      <c r="D149" s="109" t="s">
        <v>0</v>
      </c>
      <c r="E149" s="109" t="s">
        <v>769</v>
      </c>
      <c r="F149" s="151">
        <v>40360</v>
      </c>
      <c r="G149" s="119">
        <v>40724</v>
      </c>
      <c r="H149" s="99">
        <f t="shared" si="1"/>
        <v>11325.71</v>
      </c>
      <c r="I149" s="117">
        <v>11326</v>
      </c>
      <c r="J149" s="118"/>
      <c r="K149" s="118"/>
      <c r="L149" s="119"/>
      <c r="M149" s="119"/>
      <c r="N149" s="120"/>
      <c r="O149" s="118">
        <v>11325.71</v>
      </c>
      <c r="P149" s="119">
        <v>40360</v>
      </c>
      <c r="Q149" s="119">
        <v>40724</v>
      </c>
      <c r="R149" s="120" t="s">
        <v>208</v>
      </c>
      <c r="S149" s="118"/>
      <c r="T149" s="119"/>
      <c r="U149" s="119"/>
      <c r="V149" s="120"/>
      <c r="W149" s="118"/>
      <c r="X149" s="119"/>
      <c r="Y149" s="119"/>
      <c r="Z149" s="120"/>
      <c r="AA149" s="118"/>
      <c r="AB149" s="119"/>
      <c r="AC149" s="119"/>
      <c r="AD149" s="120"/>
    </row>
    <row r="150" spans="1:30" ht="15">
      <c r="A150" s="159" t="s">
        <v>631</v>
      </c>
      <c r="B150" s="95" t="s">
        <v>693</v>
      </c>
      <c r="C150" s="109" t="s">
        <v>747</v>
      </c>
      <c r="D150" s="109" t="s">
        <v>0</v>
      </c>
      <c r="E150" s="109" t="s">
        <v>770</v>
      </c>
      <c r="F150" s="151">
        <v>39995</v>
      </c>
      <c r="G150" s="119">
        <v>41090</v>
      </c>
      <c r="H150" s="99">
        <f t="shared" si="1"/>
        <v>500000</v>
      </c>
      <c r="I150" s="117">
        <v>500000</v>
      </c>
      <c r="J150" s="118"/>
      <c r="K150" s="118">
        <v>195000</v>
      </c>
      <c r="L150" s="119">
        <v>41000</v>
      </c>
      <c r="M150" s="119">
        <v>41090</v>
      </c>
      <c r="N150" s="120" t="s">
        <v>149</v>
      </c>
      <c r="O150" s="118">
        <v>255000</v>
      </c>
      <c r="P150" s="119">
        <v>40360</v>
      </c>
      <c r="Q150" s="119">
        <v>40724</v>
      </c>
      <c r="R150" s="120" t="s">
        <v>149</v>
      </c>
      <c r="S150" s="118">
        <v>50000</v>
      </c>
      <c r="T150" s="119">
        <v>39995</v>
      </c>
      <c r="U150" s="119">
        <v>40359</v>
      </c>
      <c r="V150" s="120" t="s">
        <v>200</v>
      </c>
      <c r="W150" s="118"/>
      <c r="X150" s="119"/>
      <c r="Y150" s="119"/>
      <c r="Z150" s="120"/>
      <c r="AA150" s="118"/>
      <c r="AB150" s="119"/>
      <c r="AC150" s="119"/>
      <c r="AD150" s="120"/>
    </row>
    <row r="151" spans="1:30" ht="15">
      <c r="A151" s="159" t="s">
        <v>632</v>
      </c>
      <c r="B151" s="95" t="s">
        <v>690</v>
      </c>
      <c r="C151" s="109" t="s">
        <v>704</v>
      </c>
      <c r="D151" s="109" t="s">
        <v>0</v>
      </c>
      <c r="E151" s="109" t="s">
        <v>771</v>
      </c>
      <c r="F151" s="151">
        <v>39995</v>
      </c>
      <c r="G151" s="119">
        <v>41090</v>
      </c>
      <c r="H151" s="99">
        <f t="shared" si="1"/>
        <v>494091.58</v>
      </c>
      <c r="I151" s="117">
        <v>494091.58</v>
      </c>
      <c r="J151" s="118"/>
      <c r="K151" s="118">
        <v>195000</v>
      </c>
      <c r="L151" s="119">
        <v>41000</v>
      </c>
      <c r="M151" s="119">
        <v>41090</v>
      </c>
      <c r="N151" s="120" t="s">
        <v>149</v>
      </c>
      <c r="O151" s="118">
        <v>249215.07</v>
      </c>
      <c r="P151" s="119">
        <v>40360</v>
      </c>
      <c r="Q151" s="119">
        <v>40724</v>
      </c>
      <c r="R151" s="120" t="s">
        <v>149</v>
      </c>
      <c r="S151" s="118">
        <v>49876.51</v>
      </c>
      <c r="T151" s="119">
        <v>39995</v>
      </c>
      <c r="U151" s="119">
        <v>40359</v>
      </c>
      <c r="V151" s="120" t="s">
        <v>200</v>
      </c>
      <c r="W151" s="118"/>
      <c r="X151" s="119"/>
      <c r="Y151" s="119"/>
      <c r="Z151" s="120"/>
      <c r="AA151" s="118"/>
      <c r="AB151" s="119"/>
      <c r="AC151" s="119"/>
      <c r="AD151" s="120"/>
    </row>
    <row r="152" spans="1:30" ht="15">
      <c r="A152" s="159" t="s">
        <v>633</v>
      </c>
      <c r="B152" s="95" t="s">
        <v>694</v>
      </c>
      <c r="C152" s="109" t="s">
        <v>772</v>
      </c>
      <c r="D152" s="109" t="s">
        <v>0</v>
      </c>
      <c r="E152" s="109" t="s">
        <v>773</v>
      </c>
      <c r="F152" s="151">
        <v>39995</v>
      </c>
      <c r="G152" s="119">
        <v>41090</v>
      </c>
      <c r="H152" s="99">
        <f t="shared" si="1"/>
        <v>496669.54</v>
      </c>
      <c r="I152" s="117">
        <v>496669.54</v>
      </c>
      <c r="J152" s="118"/>
      <c r="K152" s="118">
        <v>194023</v>
      </c>
      <c r="L152" s="119">
        <v>41000</v>
      </c>
      <c r="M152" s="119">
        <v>41090</v>
      </c>
      <c r="N152" s="120" t="s">
        <v>149</v>
      </c>
      <c r="O152" s="118">
        <v>252976.97</v>
      </c>
      <c r="P152" s="119">
        <v>40360</v>
      </c>
      <c r="Q152" s="119">
        <v>40724</v>
      </c>
      <c r="R152" s="120" t="s">
        <v>149</v>
      </c>
      <c r="S152" s="118">
        <v>49669.57</v>
      </c>
      <c r="T152" s="119">
        <v>39995</v>
      </c>
      <c r="U152" s="119">
        <v>40359</v>
      </c>
      <c r="V152" s="120" t="s">
        <v>200</v>
      </c>
      <c r="W152" s="118"/>
      <c r="X152" s="119"/>
      <c r="Y152" s="119"/>
      <c r="Z152" s="120"/>
      <c r="AA152" s="118"/>
      <c r="AB152" s="119"/>
      <c r="AC152" s="119"/>
      <c r="AD152" s="120"/>
    </row>
    <row r="153" spans="1:30" ht="15">
      <c r="A153" s="159" t="s">
        <v>634</v>
      </c>
      <c r="B153" s="95" t="s">
        <v>695</v>
      </c>
      <c r="C153" s="109" t="s">
        <v>774</v>
      </c>
      <c r="D153" s="109" t="s">
        <v>0</v>
      </c>
      <c r="E153" s="109" t="s">
        <v>775</v>
      </c>
      <c r="F153" s="151">
        <v>39995</v>
      </c>
      <c r="G153" s="119">
        <v>41090</v>
      </c>
      <c r="H153" s="99">
        <f t="shared" si="1"/>
        <v>463028.68</v>
      </c>
      <c r="I153" s="117">
        <v>463028.68</v>
      </c>
      <c r="J153" s="118"/>
      <c r="K153" s="118">
        <v>195000</v>
      </c>
      <c r="L153" s="119">
        <v>41000</v>
      </c>
      <c r="M153" s="119">
        <v>41090</v>
      </c>
      <c r="N153" s="120" t="s">
        <v>149</v>
      </c>
      <c r="O153" s="118">
        <v>225000</v>
      </c>
      <c r="P153" s="119">
        <v>40360</v>
      </c>
      <c r="Q153" s="119">
        <v>40724</v>
      </c>
      <c r="R153" s="120" t="s">
        <v>149</v>
      </c>
      <c r="S153" s="118">
        <v>43028.68</v>
      </c>
      <c r="T153" s="119">
        <v>39995</v>
      </c>
      <c r="U153" s="119">
        <v>40359</v>
      </c>
      <c r="V153" s="120" t="s">
        <v>200</v>
      </c>
      <c r="W153" s="118"/>
      <c r="X153" s="119"/>
      <c r="Y153" s="119"/>
      <c r="Z153" s="120"/>
      <c r="AA153" s="118"/>
      <c r="AB153" s="119"/>
      <c r="AC153" s="119"/>
      <c r="AD153" s="120"/>
    </row>
    <row r="154" spans="1:30" ht="15">
      <c r="A154" s="159" t="s">
        <v>635</v>
      </c>
      <c r="B154" s="95" t="s">
        <v>681</v>
      </c>
      <c r="C154" s="109" t="s">
        <v>710</v>
      </c>
      <c r="D154" s="109" t="s">
        <v>0</v>
      </c>
      <c r="E154" s="109" t="s">
        <v>742</v>
      </c>
      <c r="F154" s="151">
        <v>40360</v>
      </c>
      <c r="G154" s="119">
        <v>41090</v>
      </c>
      <c r="H154" s="99">
        <f t="shared" si="1"/>
        <v>60000.01</v>
      </c>
      <c r="I154" s="117">
        <v>60000.01</v>
      </c>
      <c r="J154" s="118"/>
      <c r="K154" s="118">
        <v>60000.01</v>
      </c>
      <c r="L154" s="119">
        <v>40725</v>
      </c>
      <c r="M154" s="119">
        <v>41090</v>
      </c>
      <c r="N154" s="120" t="s">
        <v>208</v>
      </c>
      <c r="O154" s="118">
        <v>0</v>
      </c>
      <c r="P154" s="119">
        <v>40360</v>
      </c>
      <c r="Q154" s="119">
        <v>40724</v>
      </c>
      <c r="R154" s="120" t="s">
        <v>208</v>
      </c>
      <c r="S154" s="118"/>
      <c r="T154" s="119"/>
      <c r="U154" s="119"/>
      <c r="V154" s="120"/>
      <c r="W154" s="118"/>
      <c r="X154" s="119"/>
      <c r="Y154" s="119"/>
      <c r="Z154" s="120"/>
      <c r="AA154" s="118"/>
      <c r="AB154" s="119"/>
      <c r="AC154" s="119"/>
      <c r="AD154" s="120"/>
    </row>
    <row r="155" spans="1:30" ht="15">
      <c r="A155" s="159" t="s">
        <v>636</v>
      </c>
      <c r="B155" s="95" t="s">
        <v>672</v>
      </c>
      <c r="C155" s="109" t="s">
        <v>714</v>
      </c>
      <c r="D155" s="109" t="s">
        <v>0</v>
      </c>
      <c r="E155" s="109" t="s">
        <v>715</v>
      </c>
      <c r="F155" s="151">
        <v>40360</v>
      </c>
      <c r="G155" s="119">
        <v>41090</v>
      </c>
      <c r="H155" s="99">
        <f t="shared" si="1"/>
        <v>237384.01</v>
      </c>
      <c r="I155" s="117">
        <v>237384.01</v>
      </c>
      <c r="J155" s="118"/>
      <c r="K155" s="118">
        <v>119962.46</v>
      </c>
      <c r="L155" s="119">
        <v>40725</v>
      </c>
      <c r="M155" s="119">
        <v>41090</v>
      </c>
      <c r="N155" s="120" t="s">
        <v>208</v>
      </c>
      <c r="O155" s="118">
        <v>117421.55</v>
      </c>
      <c r="P155" s="119">
        <v>40360</v>
      </c>
      <c r="Q155" s="119">
        <v>40724</v>
      </c>
      <c r="R155" s="120" t="s">
        <v>208</v>
      </c>
      <c r="S155" s="118"/>
      <c r="T155" s="119"/>
      <c r="U155" s="119"/>
      <c r="V155" s="120"/>
      <c r="W155" s="118"/>
      <c r="X155" s="119"/>
      <c r="Y155" s="119"/>
      <c r="Z155" s="120"/>
      <c r="AA155" s="118"/>
      <c r="AB155" s="119"/>
      <c r="AC155" s="119"/>
      <c r="AD155" s="120"/>
    </row>
    <row r="156" spans="1:30" ht="15">
      <c r="A156" s="159" t="s">
        <v>637</v>
      </c>
      <c r="B156" s="95" t="s">
        <v>690</v>
      </c>
      <c r="C156" s="109" t="s">
        <v>704</v>
      </c>
      <c r="D156" s="109" t="s">
        <v>0</v>
      </c>
      <c r="E156" s="109" t="s">
        <v>776</v>
      </c>
      <c r="F156" s="151">
        <v>40360</v>
      </c>
      <c r="G156" s="119">
        <v>41090</v>
      </c>
      <c r="H156" s="99">
        <f t="shared" si="1"/>
        <v>255000.01</v>
      </c>
      <c r="I156" s="117">
        <v>255000</v>
      </c>
      <c r="J156" s="118"/>
      <c r="K156" s="118">
        <v>30000.01</v>
      </c>
      <c r="L156" s="119">
        <v>40725</v>
      </c>
      <c r="M156" s="119">
        <v>41090</v>
      </c>
      <c r="N156" s="120" t="s">
        <v>149</v>
      </c>
      <c r="O156" s="118">
        <v>225000</v>
      </c>
      <c r="P156" s="119">
        <v>40360</v>
      </c>
      <c r="Q156" s="119">
        <v>40724</v>
      </c>
      <c r="R156" s="120" t="s">
        <v>149</v>
      </c>
      <c r="S156" s="118"/>
      <c r="T156" s="119"/>
      <c r="U156" s="119"/>
      <c r="V156" s="120"/>
      <c r="W156" s="118"/>
      <c r="X156" s="119"/>
      <c r="Y156" s="119"/>
      <c r="Z156" s="120"/>
      <c r="AA156" s="118"/>
      <c r="AB156" s="119"/>
      <c r="AC156" s="119"/>
      <c r="AD156" s="120"/>
    </row>
    <row r="157" spans="1:30" ht="15">
      <c r="A157" s="159" t="s">
        <v>638</v>
      </c>
      <c r="B157" s="95" t="s">
        <v>696</v>
      </c>
      <c r="C157" s="109" t="s">
        <v>777</v>
      </c>
      <c r="D157" s="109" t="s">
        <v>0</v>
      </c>
      <c r="E157" s="109" t="s">
        <v>778</v>
      </c>
      <c r="F157" s="151">
        <v>40360</v>
      </c>
      <c r="G157" s="119">
        <v>41090</v>
      </c>
      <c r="H157" s="99">
        <f t="shared" si="1"/>
        <v>446018.52</v>
      </c>
      <c r="I157" s="117">
        <v>446018.52</v>
      </c>
      <c r="J157" s="118"/>
      <c r="K157" s="118">
        <v>225000</v>
      </c>
      <c r="L157" s="119">
        <v>41000</v>
      </c>
      <c r="M157" s="119">
        <v>41090</v>
      </c>
      <c r="N157" s="120" t="s">
        <v>149</v>
      </c>
      <c r="O157" s="118">
        <v>221018.52</v>
      </c>
      <c r="P157" s="119">
        <v>40360</v>
      </c>
      <c r="Q157" s="119">
        <v>40724</v>
      </c>
      <c r="R157" s="120" t="s">
        <v>149</v>
      </c>
      <c r="S157" s="118"/>
      <c r="T157" s="119"/>
      <c r="U157" s="119"/>
      <c r="V157" s="120"/>
      <c r="W157" s="118"/>
      <c r="X157" s="119"/>
      <c r="Y157" s="119"/>
      <c r="Z157" s="120"/>
      <c r="AA157" s="118"/>
      <c r="AB157" s="119"/>
      <c r="AC157" s="119"/>
      <c r="AD157" s="120"/>
    </row>
    <row r="158" spans="1:30" ht="15">
      <c r="A158" s="159" t="s">
        <v>639</v>
      </c>
      <c r="B158" s="95" t="s">
        <v>668</v>
      </c>
      <c r="C158" s="109" t="s">
        <v>712</v>
      </c>
      <c r="D158" s="109" t="s">
        <v>0</v>
      </c>
      <c r="E158" s="109" t="s">
        <v>779</v>
      </c>
      <c r="F158" s="151">
        <v>40360</v>
      </c>
      <c r="G158" s="119">
        <v>41090</v>
      </c>
      <c r="H158" s="99">
        <f t="shared" si="1"/>
        <v>418888.93</v>
      </c>
      <c r="I158" s="117">
        <v>418888.93</v>
      </c>
      <c r="J158" s="118"/>
      <c r="K158" s="118">
        <v>195000</v>
      </c>
      <c r="L158" s="119">
        <v>41000</v>
      </c>
      <c r="M158" s="119">
        <v>41090</v>
      </c>
      <c r="N158" s="120" t="s">
        <v>149</v>
      </c>
      <c r="O158" s="118">
        <v>223888.93</v>
      </c>
      <c r="P158" s="119">
        <v>40360</v>
      </c>
      <c r="Q158" s="119">
        <v>40724</v>
      </c>
      <c r="R158" s="120" t="s">
        <v>149</v>
      </c>
      <c r="S158" s="118"/>
      <c r="T158" s="119"/>
      <c r="U158" s="119"/>
      <c r="V158" s="120"/>
      <c r="W158" s="118"/>
      <c r="X158" s="119"/>
      <c r="Y158" s="119"/>
      <c r="Z158" s="120"/>
      <c r="AA158" s="118"/>
      <c r="AB158" s="119"/>
      <c r="AC158" s="119"/>
      <c r="AD158" s="120"/>
    </row>
    <row r="159" spans="1:30" ht="15">
      <c r="A159" s="159" t="s">
        <v>640</v>
      </c>
      <c r="B159" s="95" t="s">
        <v>668</v>
      </c>
      <c r="C159" s="109" t="s">
        <v>780</v>
      </c>
      <c r="D159" s="109" t="s">
        <v>0</v>
      </c>
      <c r="E159" s="109" t="s">
        <v>781</v>
      </c>
      <c r="F159" s="151">
        <v>40360</v>
      </c>
      <c r="G159" s="119">
        <v>41090</v>
      </c>
      <c r="H159" s="99">
        <f t="shared" si="1"/>
        <v>450000</v>
      </c>
      <c r="I159" s="117">
        <v>450000</v>
      </c>
      <c r="J159" s="118"/>
      <c r="K159" s="118">
        <v>195000</v>
      </c>
      <c r="L159" s="119">
        <v>41000</v>
      </c>
      <c r="M159" s="119">
        <v>41090</v>
      </c>
      <c r="N159" s="120" t="s">
        <v>149</v>
      </c>
      <c r="O159" s="118">
        <v>255000</v>
      </c>
      <c r="P159" s="119">
        <v>40360</v>
      </c>
      <c r="Q159" s="119">
        <v>40724</v>
      </c>
      <c r="R159" s="120" t="s">
        <v>149</v>
      </c>
      <c r="S159" s="118"/>
      <c r="T159" s="119"/>
      <c r="U159" s="119"/>
      <c r="V159" s="120"/>
      <c r="W159" s="118"/>
      <c r="X159" s="119"/>
      <c r="Y159" s="119"/>
      <c r="Z159" s="120"/>
      <c r="AA159" s="118"/>
      <c r="AB159" s="119"/>
      <c r="AC159" s="119"/>
      <c r="AD159" s="120"/>
    </row>
    <row r="160" spans="1:30" ht="15">
      <c r="A160" s="159" t="s">
        <v>641</v>
      </c>
      <c r="B160" s="95" t="s">
        <v>668</v>
      </c>
      <c r="C160" s="109" t="s">
        <v>714</v>
      </c>
      <c r="D160" s="109" t="s">
        <v>0</v>
      </c>
      <c r="E160" s="109" t="s">
        <v>782</v>
      </c>
      <c r="F160" s="151">
        <v>40360</v>
      </c>
      <c r="G160" s="119">
        <v>41090</v>
      </c>
      <c r="H160" s="99">
        <f t="shared" si="1"/>
        <v>450000</v>
      </c>
      <c r="I160" s="117">
        <v>450000</v>
      </c>
      <c r="J160" s="118"/>
      <c r="K160" s="118">
        <v>195000</v>
      </c>
      <c r="L160" s="119">
        <v>41000</v>
      </c>
      <c r="M160" s="119">
        <v>41090</v>
      </c>
      <c r="N160" s="120" t="s">
        <v>149</v>
      </c>
      <c r="O160" s="118">
        <v>255000</v>
      </c>
      <c r="P160" s="119">
        <v>40360</v>
      </c>
      <c r="Q160" s="119">
        <v>40724</v>
      </c>
      <c r="R160" s="120" t="s">
        <v>149</v>
      </c>
      <c r="S160" s="118"/>
      <c r="T160" s="119"/>
      <c r="U160" s="119"/>
      <c r="V160" s="120"/>
      <c r="W160" s="118"/>
      <c r="X160" s="119"/>
      <c r="Y160" s="119"/>
      <c r="Z160" s="120"/>
      <c r="AA160" s="118"/>
      <c r="AB160" s="119"/>
      <c r="AC160" s="119"/>
      <c r="AD160" s="120"/>
    </row>
    <row r="161" spans="1:30" ht="15">
      <c r="A161" s="159" t="s">
        <v>642</v>
      </c>
      <c r="B161" s="95" t="s">
        <v>687</v>
      </c>
      <c r="C161" s="109" t="s">
        <v>743</v>
      </c>
      <c r="D161" s="109" t="s">
        <v>0</v>
      </c>
      <c r="E161" s="109" t="s">
        <v>783</v>
      </c>
      <c r="F161" s="151">
        <v>40360</v>
      </c>
      <c r="G161" s="119">
        <v>41090</v>
      </c>
      <c r="H161" s="99">
        <f t="shared" si="1"/>
        <v>445512.37</v>
      </c>
      <c r="I161" s="117">
        <v>445512.37</v>
      </c>
      <c r="J161" s="118"/>
      <c r="K161" s="118">
        <v>195000</v>
      </c>
      <c r="L161" s="119">
        <v>41000</v>
      </c>
      <c r="M161" s="119">
        <v>41090</v>
      </c>
      <c r="N161" s="120" t="s">
        <v>149</v>
      </c>
      <c r="O161" s="118">
        <v>250512.37</v>
      </c>
      <c r="P161" s="119">
        <v>40360</v>
      </c>
      <c r="Q161" s="119">
        <v>40724</v>
      </c>
      <c r="R161" s="120" t="s">
        <v>149</v>
      </c>
      <c r="S161" s="118"/>
      <c r="T161" s="119"/>
      <c r="U161" s="119"/>
      <c r="V161" s="120"/>
      <c r="W161" s="118"/>
      <c r="X161" s="119"/>
      <c r="Y161" s="119"/>
      <c r="Z161" s="120"/>
      <c r="AA161" s="118"/>
      <c r="AB161" s="119"/>
      <c r="AC161" s="119"/>
      <c r="AD161" s="120"/>
    </row>
    <row r="162" spans="1:30" ht="15">
      <c r="A162" s="159" t="s">
        <v>643</v>
      </c>
      <c r="B162" s="95" t="s">
        <v>687</v>
      </c>
      <c r="C162" s="109" t="s">
        <v>784</v>
      </c>
      <c r="D162" s="109" t="s">
        <v>0</v>
      </c>
      <c r="E162" s="109" t="s">
        <v>785</v>
      </c>
      <c r="F162" s="151">
        <v>40360</v>
      </c>
      <c r="G162" s="119">
        <v>41090</v>
      </c>
      <c r="H162" s="99">
        <f t="shared" si="1"/>
        <v>450000</v>
      </c>
      <c r="I162" s="117">
        <v>450000</v>
      </c>
      <c r="J162" s="118"/>
      <c r="K162" s="118">
        <v>225000</v>
      </c>
      <c r="L162" s="119">
        <v>41000</v>
      </c>
      <c r="M162" s="119">
        <v>41090</v>
      </c>
      <c r="N162" s="120" t="s">
        <v>149</v>
      </c>
      <c r="O162" s="118">
        <v>225000</v>
      </c>
      <c r="P162" s="119">
        <v>40360</v>
      </c>
      <c r="Q162" s="119">
        <v>40724</v>
      </c>
      <c r="R162" s="120" t="s">
        <v>149</v>
      </c>
      <c r="S162" s="118"/>
      <c r="T162" s="119"/>
      <c r="U162" s="119"/>
      <c r="V162" s="120"/>
      <c r="W162" s="118"/>
      <c r="X162" s="119"/>
      <c r="Y162" s="119"/>
      <c r="Z162" s="120"/>
      <c r="AA162" s="118"/>
      <c r="AB162" s="119"/>
      <c r="AC162" s="119"/>
      <c r="AD162" s="120"/>
    </row>
    <row r="163" spans="1:30" ht="15">
      <c r="A163" s="159" t="s">
        <v>644</v>
      </c>
      <c r="B163" s="95" t="s">
        <v>697</v>
      </c>
      <c r="C163" s="109" t="s">
        <v>786</v>
      </c>
      <c r="D163" s="109" t="s">
        <v>0</v>
      </c>
      <c r="E163" s="109" t="s">
        <v>787</v>
      </c>
      <c r="F163" s="151">
        <v>40360</v>
      </c>
      <c r="G163" s="119">
        <v>41090</v>
      </c>
      <c r="H163" s="99">
        <f t="shared" si="1"/>
        <v>450000</v>
      </c>
      <c r="I163" s="117">
        <v>450000</v>
      </c>
      <c r="J163" s="118"/>
      <c r="K163" s="118">
        <v>213000</v>
      </c>
      <c r="L163" s="119">
        <v>41000</v>
      </c>
      <c r="M163" s="119">
        <v>41090</v>
      </c>
      <c r="N163" s="120" t="s">
        <v>149</v>
      </c>
      <c r="O163" s="118">
        <v>237000</v>
      </c>
      <c r="P163" s="119">
        <v>40360</v>
      </c>
      <c r="Q163" s="119">
        <v>40724</v>
      </c>
      <c r="R163" s="120" t="s">
        <v>149</v>
      </c>
      <c r="S163" s="118"/>
      <c r="T163" s="119"/>
      <c r="U163" s="119"/>
      <c r="V163" s="120"/>
      <c r="W163" s="118"/>
      <c r="X163" s="119"/>
      <c r="Y163" s="119"/>
      <c r="Z163" s="120"/>
      <c r="AA163" s="118"/>
      <c r="AB163" s="119"/>
      <c r="AC163" s="119"/>
      <c r="AD163" s="120"/>
    </row>
    <row r="164" spans="1:30" ht="15">
      <c r="A164" s="159" t="s">
        <v>645</v>
      </c>
      <c r="B164" s="95" t="s">
        <v>686</v>
      </c>
      <c r="C164" s="109" t="s">
        <v>706</v>
      </c>
      <c r="D164" s="109" t="s">
        <v>0</v>
      </c>
      <c r="E164" s="109" t="s">
        <v>788</v>
      </c>
      <c r="F164" s="151">
        <v>40360</v>
      </c>
      <c r="G164" s="119">
        <v>41090</v>
      </c>
      <c r="H164" s="99">
        <f t="shared" si="1"/>
        <v>446256.2</v>
      </c>
      <c r="I164" s="117">
        <v>446256.2</v>
      </c>
      <c r="J164" s="118"/>
      <c r="K164" s="118">
        <v>195000</v>
      </c>
      <c r="L164" s="119">
        <v>41000</v>
      </c>
      <c r="M164" s="119">
        <v>41090</v>
      </c>
      <c r="N164" s="120" t="s">
        <v>149</v>
      </c>
      <c r="O164" s="118">
        <v>251256.2</v>
      </c>
      <c r="P164" s="119">
        <v>40360</v>
      </c>
      <c r="Q164" s="119">
        <v>40724</v>
      </c>
      <c r="R164" s="120" t="s">
        <v>149</v>
      </c>
      <c r="S164" s="118"/>
      <c r="T164" s="119"/>
      <c r="U164" s="119"/>
      <c r="V164" s="120"/>
      <c r="W164" s="118"/>
      <c r="X164" s="119"/>
      <c r="Y164" s="119"/>
      <c r="Z164" s="120"/>
      <c r="AA164" s="118"/>
      <c r="AB164" s="119"/>
      <c r="AC164" s="119"/>
      <c r="AD164" s="120"/>
    </row>
    <row r="165" spans="1:30" ht="15">
      <c r="A165" s="159" t="s">
        <v>646</v>
      </c>
      <c r="B165" s="95" t="s">
        <v>673</v>
      </c>
      <c r="C165" s="109" t="s">
        <v>704</v>
      </c>
      <c r="D165" s="109" t="s">
        <v>0</v>
      </c>
      <c r="E165" s="109" t="s">
        <v>789</v>
      </c>
      <c r="F165" s="151">
        <v>40360</v>
      </c>
      <c r="G165" s="119">
        <v>41090</v>
      </c>
      <c r="H165" s="99">
        <f t="shared" si="1"/>
        <v>450000</v>
      </c>
      <c r="I165" s="117">
        <v>450000</v>
      </c>
      <c r="J165" s="118"/>
      <c r="K165" s="118">
        <v>195000</v>
      </c>
      <c r="L165" s="119">
        <v>41000</v>
      </c>
      <c r="M165" s="119">
        <v>41090</v>
      </c>
      <c r="N165" s="120" t="s">
        <v>149</v>
      </c>
      <c r="O165" s="118">
        <v>255000</v>
      </c>
      <c r="P165" s="119">
        <v>40360</v>
      </c>
      <c r="Q165" s="119">
        <v>40724</v>
      </c>
      <c r="R165" s="120" t="s">
        <v>149</v>
      </c>
      <c r="S165" s="118"/>
      <c r="T165" s="119"/>
      <c r="U165" s="119"/>
      <c r="V165" s="120"/>
      <c r="W165" s="118"/>
      <c r="X165" s="119"/>
      <c r="Y165" s="119"/>
      <c r="Z165" s="120"/>
      <c r="AA165" s="118"/>
      <c r="AB165" s="119"/>
      <c r="AC165" s="119"/>
      <c r="AD165" s="120"/>
    </row>
    <row r="166" spans="1:30" ht="15">
      <c r="A166" s="159" t="s">
        <v>647</v>
      </c>
      <c r="B166" s="95" t="s">
        <v>668</v>
      </c>
      <c r="C166" s="109" t="s">
        <v>714</v>
      </c>
      <c r="D166" s="109" t="s">
        <v>0</v>
      </c>
      <c r="E166" s="109" t="s">
        <v>790</v>
      </c>
      <c r="F166" s="151">
        <v>40360</v>
      </c>
      <c r="G166" s="119">
        <v>41090</v>
      </c>
      <c r="H166" s="99">
        <f t="shared" si="1"/>
        <v>450000</v>
      </c>
      <c r="I166" s="117">
        <v>450000</v>
      </c>
      <c r="J166" s="118"/>
      <c r="K166" s="118">
        <v>195000</v>
      </c>
      <c r="L166" s="119">
        <v>41000</v>
      </c>
      <c r="M166" s="119">
        <v>41090</v>
      </c>
      <c r="N166" s="120" t="s">
        <v>149</v>
      </c>
      <c r="O166" s="118">
        <v>255000</v>
      </c>
      <c r="P166" s="119">
        <v>40360</v>
      </c>
      <c r="Q166" s="119">
        <v>40724</v>
      </c>
      <c r="R166" s="120" t="s">
        <v>149</v>
      </c>
      <c r="S166" s="118"/>
      <c r="T166" s="119"/>
      <c r="U166" s="119"/>
      <c r="V166" s="120"/>
      <c r="W166" s="118"/>
      <c r="X166" s="119"/>
      <c r="Y166" s="119"/>
      <c r="Z166" s="120"/>
      <c r="AA166" s="118"/>
      <c r="AB166" s="119"/>
      <c r="AC166" s="119"/>
      <c r="AD166" s="120"/>
    </row>
    <row r="167" spans="1:30" ht="15">
      <c r="A167" s="159" t="s">
        <v>648</v>
      </c>
      <c r="B167" s="95" t="s">
        <v>690</v>
      </c>
      <c r="C167" s="109" t="s">
        <v>791</v>
      </c>
      <c r="D167" s="109" t="s">
        <v>0</v>
      </c>
      <c r="E167" s="109" t="s">
        <v>792</v>
      </c>
      <c r="F167" s="151">
        <v>40360</v>
      </c>
      <c r="G167" s="119">
        <v>41090</v>
      </c>
      <c r="H167" s="99">
        <f t="shared" si="1"/>
        <v>450000</v>
      </c>
      <c r="I167" s="117">
        <v>450000</v>
      </c>
      <c r="J167" s="118"/>
      <c r="K167" s="118">
        <v>195000</v>
      </c>
      <c r="L167" s="119">
        <v>41000</v>
      </c>
      <c r="M167" s="119">
        <v>41090</v>
      </c>
      <c r="N167" s="120" t="s">
        <v>149</v>
      </c>
      <c r="O167" s="118">
        <v>255000</v>
      </c>
      <c r="P167" s="119">
        <v>40360</v>
      </c>
      <c r="Q167" s="119">
        <v>40724</v>
      </c>
      <c r="R167" s="120" t="s">
        <v>149</v>
      </c>
      <c r="S167" s="118"/>
      <c r="T167" s="119"/>
      <c r="U167" s="119"/>
      <c r="V167" s="120"/>
      <c r="W167" s="118"/>
      <c r="X167" s="119"/>
      <c r="Y167" s="119"/>
      <c r="Z167" s="120"/>
      <c r="AA167" s="118"/>
      <c r="AB167" s="119"/>
      <c r="AC167" s="119"/>
      <c r="AD167" s="120"/>
    </row>
    <row r="168" spans="1:30" ht="15">
      <c r="A168" s="159" t="s">
        <v>649</v>
      </c>
      <c r="B168" s="95" t="s">
        <v>668</v>
      </c>
      <c r="C168" s="109" t="s">
        <v>734</v>
      </c>
      <c r="D168" s="109" t="s">
        <v>0</v>
      </c>
      <c r="E168" s="109" t="s">
        <v>793</v>
      </c>
      <c r="F168" s="151">
        <v>40360</v>
      </c>
      <c r="G168" s="119">
        <v>41090</v>
      </c>
      <c r="H168" s="99">
        <f t="shared" si="1"/>
        <v>450000.01</v>
      </c>
      <c r="I168" s="117">
        <v>450000</v>
      </c>
      <c r="J168" s="118"/>
      <c r="K168" s="118">
        <v>195000</v>
      </c>
      <c r="L168" s="119">
        <v>41000</v>
      </c>
      <c r="M168" s="119">
        <v>41090</v>
      </c>
      <c r="N168" s="120" t="s">
        <v>149</v>
      </c>
      <c r="O168" s="118">
        <v>255000.01</v>
      </c>
      <c r="P168" s="119">
        <v>40360</v>
      </c>
      <c r="Q168" s="119">
        <v>40724</v>
      </c>
      <c r="R168" s="120" t="s">
        <v>149</v>
      </c>
      <c r="S168" s="118"/>
      <c r="T168" s="119"/>
      <c r="U168" s="119"/>
      <c r="V168" s="120"/>
      <c r="W168" s="118"/>
      <c r="X168" s="119"/>
      <c r="Y168" s="119"/>
      <c r="Z168" s="120"/>
      <c r="AA168" s="118"/>
      <c r="AB168" s="119"/>
      <c r="AC168" s="119"/>
      <c r="AD168" s="120"/>
    </row>
    <row r="169" spans="1:30" ht="15">
      <c r="A169" s="159" t="s">
        <v>650</v>
      </c>
      <c r="B169" s="95" t="s">
        <v>668</v>
      </c>
      <c r="C169" s="109" t="s">
        <v>710</v>
      </c>
      <c r="D169" s="109" t="s">
        <v>0</v>
      </c>
      <c r="E169" s="109" t="s">
        <v>738</v>
      </c>
      <c r="F169" s="151">
        <v>40360</v>
      </c>
      <c r="G169" s="119">
        <v>41090</v>
      </c>
      <c r="H169" s="99">
        <f t="shared" si="1"/>
        <v>450000.01</v>
      </c>
      <c r="I169" s="117">
        <v>450000</v>
      </c>
      <c r="J169" s="118"/>
      <c r="K169" s="118">
        <v>195000</v>
      </c>
      <c r="L169" s="119">
        <v>41000</v>
      </c>
      <c r="M169" s="119">
        <v>41090</v>
      </c>
      <c r="N169" s="120" t="s">
        <v>149</v>
      </c>
      <c r="O169" s="118">
        <v>255000.01</v>
      </c>
      <c r="P169" s="119">
        <v>40360</v>
      </c>
      <c r="Q169" s="119">
        <v>40724</v>
      </c>
      <c r="R169" s="120" t="s">
        <v>149</v>
      </c>
      <c r="S169" s="118"/>
      <c r="T169" s="119"/>
      <c r="U169" s="119"/>
      <c r="V169" s="120"/>
      <c r="W169" s="118"/>
      <c r="X169" s="119"/>
      <c r="Y169" s="119"/>
      <c r="Z169" s="120"/>
      <c r="AA169" s="118"/>
      <c r="AB169" s="119"/>
      <c r="AC169" s="119"/>
      <c r="AD169" s="120"/>
    </row>
    <row r="170" spans="1:30" ht="15">
      <c r="A170" s="159" t="s">
        <v>651</v>
      </c>
      <c r="B170" s="95" t="s">
        <v>690</v>
      </c>
      <c r="C170" s="109" t="s">
        <v>791</v>
      </c>
      <c r="D170" s="109" t="s">
        <v>0</v>
      </c>
      <c r="E170" s="109" t="s">
        <v>794</v>
      </c>
      <c r="F170" s="151">
        <v>40360</v>
      </c>
      <c r="G170" s="119">
        <v>41090</v>
      </c>
      <c r="H170" s="99">
        <f t="shared" si="1"/>
        <v>444921.51</v>
      </c>
      <c r="I170" s="117">
        <v>444921.51</v>
      </c>
      <c r="J170" s="118"/>
      <c r="K170" s="118">
        <v>195000</v>
      </c>
      <c r="L170" s="119">
        <v>41000</v>
      </c>
      <c r="M170" s="119">
        <v>41090</v>
      </c>
      <c r="N170" s="120" t="s">
        <v>149</v>
      </c>
      <c r="O170" s="118">
        <v>249921.51</v>
      </c>
      <c r="P170" s="119">
        <v>40360</v>
      </c>
      <c r="Q170" s="119">
        <v>40724</v>
      </c>
      <c r="R170" s="120" t="s">
        <v>149</v>
      </c>
      <c r="S170" s="118"/>
      <c r="T170" s="119"/>
      <c r="U170" s="119"/>
      <c r="V170" s="120"/>
      <c r="W170" s="118"/>
      <c r="X170" s="119"/>
      <c r="Y170" s="119"/>
      <c r="Z170" s="120"/>
      <c r="AA170" s="118"/>
      <c r="AB170" s="119"/>
      <c r="AC170" s="119"/>
      <c r="AD170" s="120"/>
    </row>
    <row r="171" spans="1:30" ht="15">
      <c r="A171" s="159" t="s">
        <v>652</v>
      </c>
      <c r="B171" s="95" t="s">
        <v>668</v>
      </c>
      <c r="C171" s="109" t="s">
        <v>710</v>
      </c>
      <c r="D171" s="109" t="s">
        <v>0</v>
      </c>
      <c r="E171" s="109" t="s">
        <v>795</v>
      </c>
      <c r="F171" s="151">
        <v>40360</v>
      </c>
      <c r="G171" s="119">
        <v>41090</v>
      </c>
      <c r="H171" s="99">
        <f t="shared" si="1"/>
        <v>450000</v>
      </c>
      <c r="I171" s="117">
        <v>450000</v>
      </c>
      <c r="J171" s="118"/>
      <c r="K171" s="118">
        <v>225000</v>
      </c>
      <c r="L171" s="119">
        <v>41000</v>
      </c>
      <c r="M171" s="119">
        <v>41090</v>
      </c>
      <c r="N171" s="120" t="s">
        <v>149</v>
      </c>
      <c r="O171" s="118">
        <v>225000</v>
      </c>
      <c r="P171" s="119">
        <v>40360</v>
      </c>
      <c r="Q171" s="119">
        <v>40724</v>
      </c>
      <c r="R171" s="120" t="s">
        <v>149</v>
      </c>
      <c r="S171" s="118"/>
      <c r="T171" s="119"/>
      <c r="U171" s="119"/>
      <c r="V171" s="120"/>
      <c r="W171" s="118"/>
      <c r="X171" s="119"/>
      <c r="Y171" s="119"/>
      <c r="Z171" s="120"/>
      <c r="AA171" s="118"/>
      <c r="AB171" s="119"/>
      <c r="AC171" s="119"/>
      <c r="AD171" s="120"/>
    </row>
    <row r="172" spans="1:30" ht="15">
      <c r="A172" s="159" t="s">
        <v>653</v>
      </c>
      <c r="B172" s="95" t="s">
        <v>668</v>
      </c>
      <c r="C172" s="109" t="s">
        <v>710</v>
      </c>
      <c r="D172" s="109" t="s">
        <v>0</v>
      </c>
      <c r="E172" s="109" t="s">
        <v>796</v>
      </c>
      <c r="F172" s="151">
        <v>40360</v>
      </c>
      <c r="G172" s="119">
        <v>41090</v>
      </c>
      <c r="H172" s="99">
        <f t="shared" si="1"/>
        <v>429738.87</v>
      </c>
      <c r="I172" s="117">
        <v>229738.87</v>
      </c>
      <c r="J172" s="118">
        <v>200000</v>
      </c>
      <c r="K172" s="118">
        <v>200000</v>
      </c>
      <c r="L172" s="119">
        <v>41000</v>
      </c>
      <c r="M172" s="119">
        <v>41090</v>
      </c>
      <c r="N172" s="120" t="s">
        <v>149</v>
      </c>
      <c r="O172" s="118">
        <v>29738.87</v>
      </c>
      <c r="P172" s="119">
        <v>40360</v>
      </c>
      <c r="Q172" s="119">
        <v>40724</v>
      </c>
      <c r="R172" s="120" t="s">
        <v>200</v>
      </c>
      <c r="S172" s="118"/>
      <c r="T172" s="119"/>
      <c r="U172" s="119"/>
      <c r="V172" s="120"/>
      <c r="W172" s="118"/>
      <c r="X172" s="119"/>
      <c r="Y172" s="119"/>
      <c r="Z172" s="120"/>
      <c r="AA172" s="118"/>
      <c r="AB172" s="119"/>
      <c r="AC172" s="119"/>
      <c r="AD172" s="120"/>
    </row>
    <row r="173" spans="1:30" ht="15">
      <c r="A173" s="159" t="s">
        <v>654</v>
      </c>
      <c r="B173" s="95" t="s">
        <v>698</v>
      </c>
      <c r="C173" s="109" t="s">
        <v>797</v>
      </c>
      <c r="D173" s="109" t="s">
        <v>0</v>
      </c>
      <c r="E173" s="109" t="s">
        <v>798</v>
      </c>
      <c r="F173" s="151">
        <v>40360</v>
      </c>
      <c r="G173" s="119">
        <v>41090</v>
      </c>
      <c r="H173" s="99">
        <f t="shared" si="1"/>
        <v>420000</v>
      </c>
      <c r="I173" s="117">
        <v>420000</v>
      </c>
      <c r="J173" s="118"/>
      <c r="K173" s="118">
        <v>195000</v>
      </c>
      <c r="L173" s="119">
        <v>41000</v>
      </c>
      <c r="M173" s="119">
        <v>41090</v>
      </c>
      <c r="N173" s="120" t="s">
        <v>149</v>
      </c>
      <c r="O173" s="118">
        <v>225000</v>
      </c>
      <c r="P173" s="119">
        <v>40360</v>
      </c>
      <c r="Q173" s="119">
        <v>40724</v>
      </c>
      <c r="R173" s="120" t="s">
        <v>149</v>
      </c>
      <c r="S173" s="118"/>
      <c r="T173" s="119"/>
      <c r="U173" s="119"/>
      <c r="V173" s="120"/>
      <c r="W173" s="118"/>
      <c r="X173" s="119"/>
      <c r="Y173" s="119"/>
      <c r="Z173" s="120"/>
      <c r="AA173" s="118"/>
      <c r="AB173" s="119"/>
      <c r="AC173" s="119"/>
      <c r="AD173" s="120"/>
    </row>
    <row r="174" spans="1:30" ht="15">
      <c r="A174" s="159" t="s">
        <v>655</v>
      </c>
      <c r="B174" s="95" t="s">
        <v>687</v>
      </c>
      <c r="C174" s="109" t="s">
        <v>799</v>
      </c>
      <c r="D174" s="109" t="s">
        <v>0</v>
      </c>
      <c r="E174" s="109" t="s">
        <v>800</v>
      </c>
      <c r="F174" s="151">
        <v>40360</v>
      </c>
      <c r="G174" s="119">
        <v>41090</v>
      </c>
      <c r="H174" s="99">
        <f t="shared" si="1"/>
        <v>450000.01</v>
      </c>
      <c r="I174" s="117">
        <v>450000</v>
      </c>
      <c r="J174" s="118"/>
      <c r="K174" s="118">
        <v>195000</v>
      </c>
      <c r="L174" s="119">
        <v>41000</v>
      </c>
      <c r="M174" s="119">
        <v>41090</v>
      </c>
      <c r="N174" s="120" t="s">
        <v>149</v>
      </c>
      <c r="O174" s="118">
        <v>255000.01</v>
      </c>
      <c r="P174" s="119">
        <v>40360</v>
      </c>
      <c r="Q174" s="119">
        <v>40724</v>
      </c>
      <c r="R174" s="120" t="s">
        <v>149</v>
      </c>
      <c r="S174" s="118"/>
      <c r="T174" s="119"/>
      <c r="U174" s="119"/>
      <c r="V174" s="120"/>
      <c r="W174" s="118"/>
      <c r="X174" s="119"/>
      <c r="Y174" s="119"/>
      <c r="Z174" s="120"/>
      <c r="AA174" s="118"/>
      <c r="AB174" s="119"/>
      <c r="AC174" s="119"/>
      <c r="AD174" s="120"/>
    </row>
    <row r="175" spans="1:30" ht="15">
      <c r="A175" s="159" t="s">
        <v>656</v>
      </c>
      <c r="B175" s="95" t="s">
        <v>686</v>
      </c>
      <c r="C175" s="109" t="s">
        <v>801</v>
      </c>
      <c r="D175" s="109" t="s">
        <v>0</v>
      </c>
      <c r="E175" s="109" t="s">
        <v>802</v>
      </c>
      <c r="F175" s="151">
        <v>40360</v>
      </c>
      <c r="G175" s="119">
        <v>41090</v>
      </c>
      <c r="H175" s="99">
        <f t="shared" si="1"/>
        <v>449242.95</v>
      </c>
      <c r="I175" s="117">
        <v>449242.95</v>
      </c>
      <c r="J175" s="118"/>
      <c r="K175" s="118">
        <v>195000</v>
      </c>
      <c r="L175" s="119">
        <v>41000</v>
      </c>
      <c r="M175" s="119">
        <v>41090</v>
      </c>
      <c r="N175" s="120" t="s">
        <v>149</v>
      </c>
      <c r="O175" s="118">
        <v>254242.95</v>
      </c>
      <c r="P175" s="119">
        <v>40360</v>
      </c>
      <c r="Q175" s="119">
        <v>40724</v>
      </c>
      <c r="R175" s="120" t="s">
        <v>149</v>
      </c>
      <c r="S175" s="118"/>
      <c r="T175" s="119"/>
      <c r="U175" s="119"/>
      <c r="V175" s="120"/>
      <c r="W175" s="118"/>
      <c r="X175" s="119"/>
      <c r="Y175" s="119"/>
      <c r="Z175" s="120"/>
      <c r="AA175" s="118"/>
      <c r="AB175" s="119"/>
      <c r="AC175" s="119"/>
      <c r="AD175" s="120"/>
    </row>
    <row r="176" spans="1:30" ht="15">
      <c r="A176" s="159" t="s">
        <v>657</v>
      </c>
      <c r="B176" s="95" t="s">
        <v>675</v>
      </c>
      <c r="C176" s="109" t="s">
        <v>743</v>
      </c>
      <c r="D176" s="109" t="s">
        <v>0</v>
      </c>
      <c r="E176" s="109" t="s">
        <v>803</v>
      </c>
      <c r="F176" s="151">
        <v>40360</v>
      </c>
      <c r="G176" s="119">
        <v>41090</v>
      </c>
      <c r="H176" s="99">
        <f t="shared" si="1"/>
        <v>450000.01</v>
      </c>
      <c r="I176" s="117">
        <v>450000</v>
      </c>
      <c r="J176" s="118"/>
      <c r="K176" s="118">
        <v>195000</v>
      </c>
      <c r="L176" s="119">
        <v>41000</v>
      </c>
      <c r="M176" s="119">
        <v>41090</v>
      </c>
      <c r="N176" s="120" t="s">
        <v>149</v>
      </c>
      <c r="O176" s="118">
        <v>255000.01</v>
      </c>
      <c r="P176" s="119">
        <v>40360</v>
      </c>
      <c r="Q176" s="119">
        <v>40724</v>
      </c>
      <c r="R176" s="120" t="s">
        <v>149</v>
      </c>
      <c r="S176" s="118"/>
      <c r="T176" s="119"/>
      <c r="U176" s="119"/>
      <c r="V176" s="120"/>
      <c r="W176" s="118"/>
      <c r="X176" s="119"/>
      <c r="Y176" s="119"/>
      <c r="Z176" s="120"/>
      <c r="AA176" s="118"/>
      <c r="AB176" s="119"/>
      <c r="AC176" s="119"/>
      <c r="AD176" s="120"/>
    </row>
    <row r="177" spans="1:30" ht="15">
      <c r="A177" s="159" t="s">
        <v>658</v>
      </c>
      <c r="B177" s="95" t="s">
        <v>675</v>
      </c>
      <c r="C177" s="109" t="s">
        <v>704</v>
      </c>
      <c r="D177" s="109" t="s">
        <v>0</v>
      </c>
      <c r="E177" s="109" t="s">
        <v>740</v>
      </c>
      <c r="F177" s="151">
        <v>40360</v>
      </c>
      <c r="G177" s="119">
        <v>41090</v>
      </c>
      <c r="H177" s="99">
        <f t="shared" si="1"/>
        <v>444985.29</v>
      </c>
      <c r="I177" s="117">
        <v>244985.29</v>
      </c>
      <c r="J177" s="118">
        <v>200000</v>
      </c>
      <c r="K177" s="118">
        <v>195000</v>
      </c>
      <c r="L177" s="119">
        <v>41000</v>
      </c>
      <c r="M177" s="119">
        <v>41090</v>
      </c>
      <c r="N177" s="120" t="s">
        <v>149</v>
      </c>
      <c r="O177" s="118">
        <v>49985.29</v>
      </c>
      <c r="P177" s="119">
        <v>40360</v>
      </c>
      <c r="Q177" s="119">
        <v>40724</v>
      </c>
      <c r="R177" s="120" t="s">
        <v>200</v>
      </c>
      <c r="S177" s="118"/>
      <c r="T177" s="119"/>
      <c r="U177" s="119"/>
      <c r="V177" s="120"/>
      <c r="W177" s="118"/>
      <c r="X177" s="119"/>
      <c r="Y177" s="119"/>
      <c r="Z177" s="120"/>
      <c r="AA177" s="118"/>
      <c r="AB177" s="119"/>
      <c r="AC177" s="119"/>
      <c r="AD177" s="120"/>
    </row>
    <row r="178" spans="1:30" ht="15">
      <c r="A178" s="159" t="s">
        <v>659</v>
      </c>
      <c r="B178" s="95" t="s">
        <v>671</v>
      </c>
      <c r="C178" s="109" t="s">
        <v>704</v>
      </c>
      <c r="D178" s="109" t="s">
        <v>0</v>
      </c>
      <c r="E178" s="109" t="s">
        <v>804</v>
      </c>
      <c r="F178" s="151">
        <v>40360</v>
      </c>
      <c r="G178" s="119">
        <v>41090</v>
      </c>
      <c r="H178" s="99">
        <f t="shared" si="1"/>
        <v>176105.01</v>
      </c>
      <c r="I178" s="117">
        <v>176105.01</v>
      </c>
      <c r="J178" s="118"/>
      <c r="K178" s="118">
        <v>147941.65</v>
      </c>
      <c r="L178" s="119">
        <v>40725</v>
      </c>
      <c r="M178" s="119">
        <v>41090</v>
      </c>
      <c r="N178" s="120" t="s">
        <v>208</v>
      </c>
      <c r="O178" s="118">
        <v>28163.36</v>
      </c>
      <c r="P178" s="119">
        <v>40360</v>
      </c>
      <c r="Q178" s="119">
        <v>40724</v>
      </c>
      <c r="R178" s="120" t="s">
        <v>208</v>
      </c>
      <c r="S178" s="118"/>
      <c r="T178" s="119"/>
      <c r="U178" s="119"/>
      <c r="V178" s="120"/>
      <c r="W178" s="118"/>
      <c r="X178" s="119"/>
      <c r="Y178" s="119"/>
      <c r="Z178" s="120"/>
      <c r="AA178" s="118"/>
      <c r="AB178" s="119"/>
      <c r="AC178" s="119"/>
      <c r="AD178" s="120"/>
    </row>
    <row r="179" spans="1:30" ht="15">
      <c r="A179" s="159" t="s">
        <v>660</v>
      </c>
      <c r="B179" s="95" t="s">
        <v>686</v>
      </c>
      <c r="C179" s="109" t="s">
        <v>712</v>
      </c>
      <c r="D179" s="109" t="s">
        <v>0</v>
      </c>
      <c r="E179" s="155">
        <v>43614</v>
      </c>
      <c r="F179" s="151">
        <v>41091</v>
      </c>
      <c r="G179" s="119">
        <v>41455</v>
      </c>
      <c r="H179" s="99">
        <f t="shared" si="1"/>
        <v>175000</v>
      </c>
      <c r="I179" s="117">
        <v>175000</v>
      </c>
      <c r="J179" s="118">
        <v>175000</v>
      </c>
      <c r="K179" s="118"/>
      <c r="L179" s="119"/>
      <c r="M179" s="119"/>
      <c r="N179" s="120"/>
      <c r="O179" s="118"/>
      <c r="P179" s="119"/>
      <c r="Q179" s="119"/>
      <c r="R179" s="120"/>
      <c r="S179" s="118"/>
      <c r="T179" s="119"/>
      <c r="U179" s="119"/>
      <c r="V179" s="120"/>
      <c r="W179" s="118"/>
      <c r="X179" s="119"/>
      <c r="Y179" s="119"/>
      <c r="Z179" s="120"/>
      <c r="AA179" s="118"/>
      <c r="AB179" s="119"/>
      <c r="AC179" s="119"/>
      <c r="AD179" s="120"/>
    </row>
    <row r="180" spans="1:30" ht="15">
      <c r="A180" s="159" t="s">
        <v>661</v>
      </c>
      <c r="B180" s="95" t="s">
        <v>699</v>
      </c>
      <c r="C180" s="109"/>
      <c r="D180" s="109"/>
      <c r="E180" s="109"/>
      <c r="F180" s="151">
        <v>41091</v>
      </c>
      <c r="G180" s="119">
        <v>41455</v>
      </c>
      <c r="H180" s="99">
        <f t="shared" si="1"/>
        <v>40000</v>
      </c>
      <c r="I180" s="117">
        <v>31680</v>
      </c>
      <c r="J180" s="118">
        <v>40000</v>
      </c>
      <c r="K180" s="118"/>
      <c r="L180" s="119"/>
      <c r="M180" s="119"/>
      <c r="N180" s="120"/>
      <c r="O180" s="118"/>
      <c r="P180" s="119"/>
      <c r="Q180" s="119"/>
      <c r="R180" s="120"/>
      <c r="S180" s="118"/>
      <c r="T180" s="119"/>
      <c r="U180" s="119"/>
      <c r="V180" s="120"/>
      <c r="W180" s="118"/>
      <c r="X180" s="119"/>
      <c r="Y180" s="119"/>
      <c r="Z180" s="120"/>
      <c r="AA180" s="118"/>
      <c r="AB180" s="119"/>
      <c r="AC180" s="119"/>
      <c r="AD180" s="120"/>
    </row>
    <row r="181" spans="1:30" ht="15">
      <c r="A181" s="159" t="s">
        <v>662</v>
      </c>
      <c r="B181" s="95" t="s">
        <v>674</v>
      </c>
      <c r="C181" s="109"/>
      <c r="D181" s="109"/>
      <c r="E181" s="109"/>
      <c r="F181" s="151">
        <v>41091</v>
      </c>
      <c r="G181" s="119">
        <v>41455</v>
      </c>
      <c r="H181" s="99">
        <f t="shared" si="1"/>
        <v>175000</v>
      </c>
      <c r="I181" s="117">
        <v>174225.2</v>
      </c>
      <c r="J181" s="118">
        <v>175000</v>
      </c>
      <c r="K181" s="118"/>
      <c r="L181" s="119"/>
      <c r="M181" s="119"/>
      <c r="N181" s="120"/>
      <c r="O181" s="118"/>
      <c r="P181" s="119"/>
      <c r="Q181" s="119"/>
      <c r="R181" s="120"/>
      <c r="S181" s="118"/>
      <c r="T181" s="119"/>
      <c r="U181" s="119"/>
      <c r="V181" s="120"/>
      <c r="W181" s="118"/>
      <c r="X181" s="119"/>
      <c r="Y181" s="119"/>
      <c r="Z181" s="120"/>
      <c r="AA181" s="118"/>
      <c r="AB181" s="119"/>
      <c r="AC181" s="119"/>
      <c r="AD181" s="120"/>
    </row>
    <row r="182" spans="1:30" ht="15">
      <c r="A182" s="159" t="s">
        <v>663</v>
      </c>
      <c r="B182" s="95" t="s">
        <v>668</v>
      </c>
      <c r="C182" s="109"/>
      <c r="D182" s="109"/>
      <c r="E182" s="109"/>
      <c r="F182" s="151">
        <v>41091</v>
      </c>
      <c r="G182" s="119">
        <v>41455</v>
      </c>
      <c r="H182" s="99">
        <f t="shared" si="1"/>
        <v>175000</v>
      </c>
      <c r="I182" s="117">
        <v>175000</v>
      </c>
      <c r="J182" s="118">
        <v>175000</v>
      </c>
      <c r="K182" s="118"/>
      <c r="L182" s="119"/>
      <c r="M182" s="119"/>
      <c r="N182" s="120"/>
      <c r="O182" s="118"/>
      <c r="P182" s="119"/>
      <c r="Q182" s="119"/>
      <c r="R182" s="120"/>
      <c r="S182" s="118"/>
      <c r="T182" s="119"/>
      <c r="U182" s="119"/>
      <c r="V182" s="120"/>
      <c r="W182" s="118"/>
      <c r="X182" s="119"/>
      <c r="Y182" s="119"/>
      <c r="Z182" s="120"/>
      <c r="AA182" s="118"/>
      <c r="AB182" s="119"/>
      <c r="AC182" s="119"/>
      <c r="AD182" s="120"/>
    </row>
    <row r="183" spans="1:30" ht="15">
      <c r="A183" s="159" t="s">
        <v>664</v>
      </c>
      <c r="B183" s="95" t="s">
        <v>669</v>
      </c>
      <c r="C183" s="109"/>
      <c r="D183" s="109"/>
      <c r="E183" s="109"/>
      <c r="F183" s="151">
        <v>41091</v>
      </c>
      <c r="G183" s="119">
        <v>41455</v>
      </c>
      <c r="H183" s="99">
        <f t="shared" si="1"/>
        <v>175000</v>
      </c>
      <c r="I183" s="117">
        <v>175000</v>
      </c>
      <c r="J183" s="118">
        <v>175000</v>
      </c>
      <c r="K183" s="118"/>
      <c r="L183" s="119"/>
      <c r="M183" s="119"/>
      <c r="N183" s="120"/>
      <c r="O183" s="118"/>
      <c r="P183" s="119"/>
      <c r="Q183" s="119"/>
      <c r="R183" s="120"/>
      <c r="S183" s="118"/>
      <c r="T183" s="119"/>
      <c r="U183" s="119"/>
      <c r="V183" s="120"/>
      <c r="W183" s="118"/>
      <c r="X183" s="119"/>
      <c r="Y183" s="119"/>
      <c r="Z183" s="120"/>
      <c r="AA183" s="118"/>
      <c r="AB183" s="119"/>
      <c r="AC183" s="119"/>
      <c r="AD183" s="120"/>
    </row>
    <row r="184" spans="1:30" ht="15">
      <c r="A184" s="159" t="s">
        <v>665</v>
      </c>
      <c r="B184" s="95" t="s">
        <v>668</v>
      </c>
      <c r="C184" s="109"/>
      <c r="D184" s="109"/>
      <c r="E184" s="109"/>
      <c r="F184" s="151">
        <v>41091</v>
      </c>
      <c r="G184" s="119">
        <v>41455</v>
      </c>
      <c r="H184" s="99">
        <f t="shared" si="1"/>
        <v>40000</v>
      </c>
      <c r="I184" s="117">
        <v>0</v>
      </c>
      <c r="J184" s="118">
        <v>40000</v>
      </c>
      <c r="K184" s="118"/>
      <c r="L184" s="119"/>
      <c r="M184" s="119"/>
      <c r="N184" s="120"/>
      <c r="O184" s="118"/>
      <c r="P184" s="119"/>
      <c r="Q184" s="119"/>
      <c r="R184" s="120"/>
      <c r="S184" s="118"/>
      <c r="T184" s="119"/>
      <c r="U184" s="119"/>
      <c r="V184" s="120"/>
      <c r="W184" s="118"/>
      <c r="X184" s="119"/>
      <c r="Y184" s="119"/>
      <c r="Z184" s="120"/>
      <c r="AA184" s="118"/>
      <c r="AB184" s="119"/>
      <c r="AC184" s="119"/>
      <c r="AD184" s="120"/>
    </row>
    <row r="185" spans="1:30" ht="15">
      <c r="A185" s="159" t="s">
        <v>666</v>
      </c>
      <c r="B185" s="95" t="s">
        <v>668</v>
      </c>
      <c r="C185" s="109"/>
      <c r="D185" s="109"/>
      <c r="E185" s="109"/>
      <c r="F185" s="151">
        <v>41091</v>
      </c>
      <c r="G185" s="119">
        <v>41455</v>
      </c>
      <c r="H185" s="99">
        <f t="shared" si="1"/>
        <v>175000</v>
      </c>
      <c r="I185" s="117">
        <v>175000</v>
      </c>
      <c r="J185" s="118">
        <v>175000</v>
      </c>
      <c r="K185" s="118"/>
      <c r="L185" s="119"/>
      <c r="M185" s="119"/>
      <c r="N185" s="120"/>
      <c r="O185" s="118"/>
      <c r="P185" s="119"/>
      <c r="Q185" s="119"/>
      <c r="R185" s="120"/>
      <c r="S185" s="118"/>
      <c r="T185" s="119"/>
      <c r="U185" s="119"/>
      <c r="V185" s="120"/>
      <c r="W185" s="118"/>
      <c r="X185" s="119"/>
      <c r="Y185" s="119"/>
      <c r="Z185" s="120"/>
      <c r="AA185" s="118"/>
      <c r="AB185" s="119"/>
      <c r="AC185" s="119"/>
      <c r="AD185" s="120"/>
    </row>
    <row r="187" spans="8:9" ht="15">
      <c r="H187" s="161">
        <f>SUM(H98:H185)</f>
        <v>33027017.200000007</v>
      </c>
      <c r="I187" s="161">
        <f>SUM(I98:I185)</f>
        <v>32577921.07</v>
      </c>
    </row>
    <row r="188" ht="15">
      <c r="G188" s="158"/>
    </row>
  </sheetData>
  <sheetProtection/>
  <dataValidations count="1">
    <dataValidation type="list" allowBlank="1" showInputMessage="1" showErrorMessage="1" sqref="N98:N185 V98:V185 R98:R185 Z98:Z185 AD98:AD185">
      <formula1>"Precharter or preplanning, Planning and program design, Implementation, Dissemination"</formula1>
    </dataValidation>
  </dataValidations>
  <printOptions/>
  <pageMargins left="0.75" right="0.75" top="1" bottom="1" header="0.5" footer="0.5"/>
  <pageSetup orientation="portrait"/>
</worksheet>
</file>

<file path=xl/worksheets/sheet12.xml><?xml version="1.0" encoding="utf-8"?>
<worksheet xmlns="http://schemas.openxmlformats.org/spreadsheetml/2006/main" xmlns:r="http://schemas.openxmlformats.org/officeDocument/2006/relationships">
  <dimension ref="A1:B31"/>
  <sheetViews>
    <sheetView workbookViewId="0" topLeftCell="A1">
      <selection activeCell="A4" sqref="A4:B4"/>
    </sheetView>
  </sheetViews>
  <sheetFormatPr defaultColWidth="11.00390625" defaultRowHeight="15.75"/>
  <cols>
    <col min="1" max="1" width="48.375" style="0" customWidth="1"/>
    <col min="2" max="2" width="19.50390625" style="0" customWidth="1"/>
  </cols>
  <sheetData>
    <row r="1" ht="15">
      <c r="A1" s="1" t="s">
        <v>1500</v>
      </c>
    </row>
    <row r="3" spans="1:2" ht="15">
      <c r="A3" s="1" t="s">
        <v>82</v>
      </c>
      <c r="B3" s="1" t="s">
        <v>1263</v>
      </c>
    </row>
    <row r="4" spans="1:2" ht="15">
      <c r="A4" t="s">
        <v>1177</v>
      </c>
      <c r="B4" s="2">
        <v>142480</v>
      </c>
    </row>
    <row r="5" spans="1:2" ht="15">
      <c r="A5" t="s">
        <v>1178</v>
      </c>
      <c r="B5" s="2">
        <v>450000</v>
      </c>
    </row>
    <row r="6" spans="1:2" ht="15">
      <c r="A6" t="s">
        <v>1179</v>
      </c>
      <c r="B6" s="2">
        <v>450000</v>
      </c>
    </row>
    <row r="7" spans="1:2" ht="15">
      <c r="A7" s="157" t="s">
        <v>1180</v>
      </c>
      <c r="B7" s="165">
        <v>120000</v>
      </c>
    </row>
    <row r="8" spans="1:2" ht="15">
      <c r="A8" t="s">
        <v>1181</v>
      </c>
      <c r="B8" s="2">
        <v>139968.3</v>
      </c>
    </row>
    <row r="9" spans="1:2" ht="15">
      <c r="A9" t="s">
        <v>2</v>
      </c>
      <c r="B9" s="2">
        <v>384200</v>
      </c>
    </row>
    <row r="10" spans="1:2" ht="15">
      <c r="A10" t="s">
        <v>1182</v>
      </c>
      <c r="B10" s="2">
        <v>324915</v>
      </c>
    </row>
    <row r="11" spans="1:2" ht="15">
      <c r="A11" t="s">
        <v>1183</v>
      </c>
      <c r="B11" s="2">
        <v>420000</v>
      </c>
    </row>
    <row r="12" spans="1:2" ht="15">
      <c r="A12" t="s">
        <v>1184</v>
      </c>
      <c r="B12" s="2">
        <v>400000</v>
      </c>
    </row>
    <row r="13" spans="1:2" ht="15">
      <c r="A13" t="s">
        <v>1185</v>
      </c>
      <c r="B13" s="2">
        <v>99445</v>
      </c>
    </row>
    <row r="14" spans="1:2" ht="15">
      <c r="A14" t="s">
        <v>1186</v>
      </c>
      <c r="B14" s="2">
        <v>450000</v>
      </c>
    </row>
    <row r="15" ht="15">
      <c r="B15" s="2"/>
    </row>
    <row r="16" spans="1:2" ht="15">
      <c r="A16" s="1" t="s">
        <v>1261</v>
      </c>
      <c r="B16" s="154">
        <f>SUM(B4:B14)</f>
        <v>3381008.3</v>
      </c>
    </row>
    <row r="17" ht="15">
      <c r="B17" s="2"/>
    </row>
    <row r="18" ht="15">
      <c r="B18" s="2"/>
    </row>
    <row r="19" ht="15">
      <c r="B19" s="2"/>
    </row>
    <row r="20" ht="15">
      <c r="B20" s="2"/>
    </row>
    <row r="21" ht="15">
      <c r="B21" s="2"/>
    </row>
    <row r="22" ht="15">
      <c r="B22" s="2"/>
    </row>
    <row r="23" ht="15">
      <c r="B23" s="2"/>
    </row>
    <row r="24" ht="15">
      <c r="B24" s="2"/>
    </row>
    <row r="25" ht="15">
      <c r="B25" s="2"/>
    </row>
    <row r="26" ht="15">
      <c r="B26" s="2"/>
    </row>
    <row r="27" ht="15">
      <c r="B27" s="2"/>
    </row>
    <row r="28" ht="15">
      <c r="B28" s="2"/>
    </row>
    <row r="29" ht="15">
      <c r="B29" s="2"/>
    </row>
    <row r="30" ht="15">
      <c r="B30" s="2"/>
    </row>
    <row r="31" ht="15">
      <c r="B31" s="2"/>
    </row>
  </sheetData>
  <sheetProtection/>
  <printOptions/>
  <pageMargins left="0.75" right="0.75" top="1" bottom="1" header="0.5" footer="0.5"/>
  <pageSetup orientation="portrait"/>
</worksheet>
</file>

<file path=xl/worksheets/sheet13.xml><?xml version="1.0" encoding="utf-8"?>
<worksheet xmlns="http://schemas.openxmlformats.org/spreadsheetml/2006/main" xmlns:r="http://schemas.openxmlformats.org/officeDocument/2006/relationships">
  <dimension ref="A1:B60"/>
  <sheetViews>
    <sheetView workbookViewId="0" topLeftCell="A24">
      <selection activeCell="A51" sqref="A51"/>
    </sheetView>
  </sheetViews>
  <sheetFormatPr defaultColWidth="11.00390625" defaultRowHeight="15.75"/>
  <cols>
    <col min="1" max="1" width="44.375" style="0" customWidth="1"/>
    <col min="2" max="2" width="24.00390625" style="0" customWidth="1"/>
  </cols>
  <sheetData>
    <row r="1" ht="15">
      <c r="A1" s="168" t="s">
        <v>1500</v>
      </c>
    </row>
    <row r="3" spans="1:2" ht="15">
      <c r="A3" s="1" t="s">
        <v>38</v>
      </c>
      <c r="B3" s="1" t="s">
        <v>1263</v>
      </c>
    </row>
    <row r="4" spans="1:2" ht="15">
      <c r="A4" t="s">
        <v>1187</v>
      </c>
      <c r="B4" s="2">
        <v>487854.03</v>
      </c>
    </row>
    <row r="5" spans="1:2" ht="15">
      <c r="A5" t="s">
        <v>1188</v>
      </c>
      <c r="B5" s="2">
        <v>665000</v>
      </c>
    </row>
    <row r="6" spans="1:2" ht="15">
      <c r="A6" t="s">
        <v>1189</v>
      </c>
      <c r="B6" s="2">
        <v>341000</v>
      </c>
    </row>
    <row r="7" spans="1:2" ht="15">
      <c r="A7" t="s">
        <v>1190</v>
      </c>
      <c r="B7" s="2">
        <v>431000</v>
      </c>
    </row>
    <row r="8" spans="1:2" ht="15">
      <c r="A8" t="s">
        <v>1191</v>
      </c>
      <c r="B8" s="2">
        <v>53000</v>
      </c>
    </row>
    <row r="9" spans="1:2" ht="15">
      <c r="A9" t="s">
        <v>1192</v>
      </c>
      <c r="B9" s="2">
        <v>250000</v>
      </c>
    </row>
    <row r="10" spans="1:2" ht="15">
      <c r="A10" t="s">
        <v>1193</v>
      </c>
      <c r="B10" s="2">
        <v>430000</v>
      </c>
    </row>
    <row r="11" spans="1:2" ht="15">
      <c r="A11" t="s">
        <v>1194</v>
      </c>
      <c r="B11" s="2">
        <v>345760</v>
      </c>
    </row>
    <row r="12" spans="1:2" ht="15">
      <c r="A12" t="s">
        <v>1195</v>
      </c>
      <c r="B12" s="2">
        <v>103000</v>
      </c>
    </row>
    <row r="13" spans="1:2" ht="15">
      <c r="A13" t="s">
        <v>1196</v>
      </c>
      <c r="B13" s="2">
        <v>250000</v>
      </c>
    </row>
    <row r="14" spans="1:2" ht="15">
      <c r="A14" t="s">
        <v>1197</v>
      </c>
      <c r="B14" s="2">
        <v>75000</v>
      </c>
    </row>
    <row r="15" spans="1:2" ht="15">
      <c r="A15" t="s">
        <v>1198</v>
      </c>
      <c r="B15" s="2">
        <v>75000</v>
      </c>
    </row>
    <row r="16" spans="1:2" ht="15">
      <c r="A16" t="s">
        <v>1199</v>
      </c>
      <c r="B16" s="2">
        <v>53000</v>
      </c>
    </row>
    <row r="17" spans="1:2" ht="15">
      <c r="A17" t="s">
        <v>1200</v>
      </c>
      <c r="B17" s="2">
        <v>125000</v>
      </c>
    </row>
    <row r="18" spans="1:2" ht="15">
      <c r="A18" t="s">
        <v>1201</v>
      </c>
      <c r="B18" s="2">
        <v>53000</v>
      </c>
    </row>
    <row r="19" spans="1:2" ht="15">
      <c r="A19" t="s">
        <v>1202</v>
      </c>
      <c r="B19" s="2">
        <v>63000</v>
      </c>
    </row>
    <row r="20" spans="1:2" ht="15">
      <c r="A20" t="s">
        <v>1203</v>
      </c>
      <c r="B20" s="2">
        <v>366500</v>
      </c>
    </row>
    <row r="21" spans="1:2" ht="15">
      <c r="A21" t="s">
        <v>1204</v>
      </c>
      <c r="B21" s="2">
        <v>63000</v>
      </c>
    </row>
    <row r="22" spans="1:2" ht="15">
      <c r="A22" t="s">
        <v>1205</v>
      </c>
      <c r="B22" s="2">
        <v>334500</v>
      </c>
    </row>
    <row r="23" spans="1:2" ht="15">
      <c r="A23" t="s">
        <v>1206</v>
      </c>
      <c r="B23" s="2">
        <v>334500</v>
      </c>
    </row>
    <row r="24" spans="1:2" ht="15">
      <c r="A24" t="s">
        <v>1207</v>
      </c>
      <c r="B24" s="2">
        <v>63000</v>
      </c>
    </row>
    <row r="25" spans="1:2" ht="15">
      <c r="A25" t="s">
        <v>1208</v>
      </c>
      <c r="B25" s="2">
        <v>260000</v>
      </c>
    </row>
    <row r="26" spans="1:2" ht="15">
      <c r="A26" t="s">
        <v>1209</v>
      </c>
      <c r="B26" s="2">
        <v>63000</v>
      </c>
    </row>
    <row r="27" spans="1:2" ht="15">
      <c r="A27" t="s">
        <v>1210</v>
      </c>
      <c r="B27" s="2">
        <v>125000</v>
      </c>
    </row>
    <row r="28" spans="1:2" ht="15">
      <c r="A28" t="s">
        <v>1231</v>
      </c>
      <c r="B28" s="2">
        <v>63000</v>
      </c>
    </row>
    <row r="29" spans="1:2" ht="15">
      <c r="A29" t="s">
        <v>1211</v>
      </c>
      <c r="B29" s="2">
        <v>63000</v>
      </c>
    </row>
    <row r="30" spans="1:2" ht="15">
      <c r="A30" t="s">
        <v>1212</v>
      </c>
      <c r="B30" s="2">
        <v>665000</v>
      </c>
    </row>
    <row r="31" spans="1:2" ht="15">
      <c r="A31" t="s">
        <v>1213</v>
      </c>
      <c r="B31" s="2">
        <v>334500</v>
      </c>
    </row>
    <row r="32" spans="1:2" ht="15">
      <c r="A32" t="s">
        <v>1214</v>
      </c>
      <c r="B32" s="2">
        <v>459300</v>
      </c>
    </row>
    <row r="33" spans="1:2" ht="15">
      <c r="A33" t="s">
        <v>1215</v>
      </c>
      <c r="B33" s="2">
        <v>334500</v>
      </c>
    </row>
    <row r="34" spans="1:2" ht="15">
      <c r="A34" t="s">
        <v>1216</v>
      </c>
      <c r="B34" s="2">
        <v>334500</v>
      </c>
    </row>
    <row r="35" spans="1:2" ht="15">
      <c r="A35" t="s">
        <v>1217</v>
      </c>
      <c r="B35" s="2">
        <v>260000</v>
      </c>
    </row>
    <row r="36" spans="1:2" ht="15">
      <c r="A36" t="s">
        <v>1218</v>
      </c>
      <c r="B36" s="2">
        <v>334500</v>
      </c>
    </row>
    <row r="37" spans="1:2" ht="15">
      <c r="A37" t="s">
        <v>1219</v>
      </c>
      <c r="B37" s="2">
        <v>225000</v>
      </c>
    </row>
    <row r="38" spans="1:2" ht="15">
      <c r="A38" t="s">
        <v>1220</v>
      </c>
      <c r="B38" s="2">
        <v>63000</v>
      </c>
    </row>
    <row r="39" spans="1:2" ht="15">
      <c r="A39" t="s">
        <v>1221</v>
      </c>
      <c r="B39" s="2">
        <v>430000</v>
      </c>
    </row>
    <row r="40" spans="1:2" ht="15">
      <c r="A40" t="s">
        <v>1222</v>
      </c>
      <c r="B40" s="2">
        <v>225000</v>
      </c>
    </row>
    <row r="41" spans="1:2" ht="15">
      <c r="A41" t="s">
        <v>1223</v>
      </c>
      <c r="B41" s="2">
        <v>225000</v>
      </c>
    </row>
    <row r="42" spans="1:2" ht="15">
      <c r="A42" t="s">
        <v>1224</v>
      </c>
      <c r="B42" s="2">
        <v>459060</v>
      </c>
    </row>
    <row r="43" spans="1:2" ht="15">
      <c r="A43" t="s">
        <v>1225</v>
      </c>
      <c r="B43" s="2">
        <v>80000</v>
      </c>
    </row>
    <row r="44" spans="1:2" ht="15">
      <c r="A44" t="s">
        <v>1226</v>
      </c>
      <c r="B44" s="2">
        <v>75000</v>
      </c>
    </row>
    <row r="45" spans="1:2" ht="15">
      <c r="A45" t="s">
        <v>1227</v>
      </c>
      <c r="B45" s="2">
        <v>159500</v>
      </c>
    </row>
    <row r="46" spans="1:2" ht="15">
      <c r="A46" t="s">
        <v>1228</v>
      </c>
      <c r="B46" s="2">
        <v>75000</v>
      </c>
    </row>
    <row r="47" spans="1:2" ht="15">
      <c r="A47" t="s">
        <v>1229</v>
      </c>
      <c r="B47" s="2">
        <v>334500</v>
      </c>
    </row>
    <row r="48" spans="1:2" ht="15">
      <c r="A48" t="s">
        <v>1230</v>
      </c>
      <c r="B48" s="2">
        <v>431000</v>
      </c>
    </row>
    <row r="49" ht="15">
      <c r="B49" s="2"/>
    </row>
    <row r="50" spans="1:2" ht="15">
      <c r="A50" s="1" t="s">
        <v>1261</v>
      </c>
      <c r="B50" s="154">
        <f>SUM(B4:B48)</f>
        <v>11040474.030000001</v>
      </c>
    </row>
    <row r="51" ht="15">
      <c r="B51" s="2"/>
    </row>
    <row r="52" ht="15">
      <c r="B52" s="2"/>
    </row>
    <row r="53" ht="15">
      <c r="B53" s="2"/>
    </row>
    <row r="54" ht="15">
      <c r="B54" s="2"/>
    </row>
    <row r="55" ht="15">
      <c r="B55" s="2"/>
    </row>
    <row r="56" ht="15">
      <c r="B56" s="2"/>
    </row>
    <row r="57" ht="15">
      <c r="B57" s="2"/>
    </row>
    <row r="58" ht="15">
      <c r="B58" s="2"/>
    </row>
    <row r="59" ht="15">
      <c r="B59" s="2"/>
    </row>
    <row r="60" ht="15">
      <c r="B60" s="2"/>
    </row>
  </sheetData>
  <sheetProtection/>
  <printOptions/>
  <pageMargins left="0.75" right="0.75" top="1" bottom="1" header="0.5" footer="0.5"/>
  <pageSetup orientation="portrait"/>
</worksheet>
</file>

<file path=xl/worksheets/sheet14.xml><?xml version="1.0" encoding="utf-8"?>
<worksheet xmlns="http://schemas.openxmlformats.org/spreadsheetml/2006/main" xmlns:r="http://schemas.openxmlformats.org/officeDocument/2006/relationships">
  <dimension ref="A1:E111"/>
  <sheetViews>
    <sheetView workbookViewId="0" topLeftCell="A1">
      <selection activeCell="A24" sqref="A24"/>
    </sheetView>
  </sheetViews>
  <sheetFormatPr defaultColWidth="11.00390625" defaultRowHeight="15.75"/>
  <cols>
    <col min="1" max="1" width="47.625" style="0" customWidth="1"/>
    <col min="2" max="2" width="31.625" style="0" customWidth="1"/>
    <col min="4" max="4" width="48.625" style="0" customWidth="1"/>
    <col min="5" max="5" width="33.125" style="0" customWidth="1"/>
    <col min="6" max="6" width="23.375" style="0" customWidth="1"/>
    <col min="10" max="10" width="10.875" style="0" customWidth="1"/>
  </cols>
  <sheetData>
    <row r="1" spans="1:4" ht="15">
      <c r="A1" s="1" t="s">
        <v>1533</v>
      </c>
      <c r="D1" s="1" t="s">
        <v>1817</v>
      </c>
    </row>
    <row r="2" spans="1:4" ht="15">
      <c r="A2" s="1"/>
      <c r="D2" s="1"/>
    </row>
    <row r="4" spans="1:5" ht="15">
      <c r="A4" s="179" t="s">
        <v>1536</v>
      </c>
      <c r="B4" s="179" t="s">
        <v>1537</v>
      </c>
      <c r="D4" s="169" t="s">
        <v>1534</v>
      </c>
      <c r="E4" s="169" t="s">
        <v>1535</v>
      </c>
    </row>
    <row r="5" spans="1:5" ht="15">
      <c r="A5" s="178" t="s">
        <v>51</v>
      </c>
      <c r="B5" s="180">
        <v>600000</v>
      </c>
      <c r="D5" s="170" t="s">
        <v>81</v>
      </c>
      <c r="E5" s="171">
        <v>500000</v>
      </c>
    </row>
    <row r="6" spans="1:5" ht="15">
      <c r="A6" s="178" t="s">
        <v>68</v>
      </c>
      <c r="B6" s="180">
        <v>800000</v>
      </c>
      <c r="D6" s="170" t="s">
        <v>954</v>
      </c>
      <c r="E6" s="171">
        <v>600000</v>
      </c>
    </row>
    <row r="7" spans="1:5" ht="15">
      <c r="A7" s="178" t="s">
        <v>63</v>
      </c>
      <c r="B7" s="180">
        <v>800000</v>
      </c>
      <c r="D7" s="170" t="s">
        <v>955</v>
      </c>
      <c r="E7" s="171">
        <v>600000</v>
      </c>
    </row>
    <row r="8" spans="1:5" ht="15">
      <c r="A8" s="178" t="s">
        <v>69</v>
      </c>
      <c r="B8" s="180">
        <v>750000</v>
      </c>
      <c r="D8" s="170" t="s">
        <v>37</v>
      </c>
      <c r="E8" s="171">
        <v>500000</v>
      </c>
    </row>
    <row r="9" spans="1:5" ht="15">
      <c r="A9" s="178" t="s">
        <v>76</v>
      </c>
      <c r="B9" s="180">
        <v>799944</v>
      </c>
      <c r="D9" s="170" t="s">
        <v>956</v>
      </c>
      <c r="E9" s="171">
        <v>800000</v>
      </c>
    </row>
    <row r="10" spans="1:5" ht="15">
      <c r="A10" s="178" t="s">
        <v>41</v>
      </c>
      <c r="B10" s="180">
        <v>500000</v>
      </c>
      <c r="D10" s="170" t="s">
        <v>957</v>
      </c>
      <c r="E10" s="171">
        <v>600000</v>
      </c>
    </row>
    <row r="11" spans="1:5" ht="15">
      <c r="A11" s="178" t="s">
        <v>52</v>
      </c>
      <c r="B11" s="180">
        <v>600000</v>
      </c>
      <c r="D11" s="170" t="s">
        <v>958</v>
      </c>
      <c r="E11" s="171">
        <v>600000</v>
      </c>
    </row>
    <row r="12" spans="1:5" ht="15">
      <c r="A12" s="178" t="s">
        <v>70</v>
      </c>
      <c r="B12" s="180">
        <v>800000</v>
      </c>
      <c r="D12" s="170" t="s">
        <v>959</v>
      </c>
      <c r="E12" s="171">
        <v>800000</v>
      </c>
    </row>
    <row r="13" spans="1:5" ht="15">
      <c r="A13" s="178" t="s">
        <v>53</v>
      </c>
      <c r="B13" s="180">
        <v>600000</v>
      </c>
      <c r="D13" s="170" t="s">
        <v>960</v>
      </c>
      <c r="E13" s="171">
        <v>450000</v>
      </c>
    </row>
    <row r="14" spans="1:5" ht="15">
      <c r="A14" s="178" t="s">
        <v>77</v>
      </c>
      <c r="B14" s="180">
        <v>800000</v>
      </c>
      <c r="D14" s="170" t="s">
        <v>961</v>
      </c>
      <c r="E14" s="171">
        <v>500000</v>
      </c>
    </row>
    <row r="15" spans="1:5" ht="15">
      <c r="A15" s="178" t="s">
        <v>54</v>
      </c>
      <c r="B15" s="180">
        <v>298812</v>
      </c>
      <c r="D15" s="170" t="s">
        <v>962</v>
      </c>
      <c r="E15" s="171">
        <v>589983</v>
      </c>
    </row>
    <row r="16" spans="1:5" ht="15">
      <c r="A16" s="178" t="s">
        <v>54</v>
      </c>
      <c r="B16" s="180">
        <v>301188</v>
      </c>
      <c r="D16" s="170" t="s">
        <v>963</v>
      </c>
      <c r="E16" s="171">
        <v>589884</v>
      </c>
    </row>
    <row r="17" spans="1:5" ht="15">
      <c r="A17" s="178" t="s">
        <v>72</v>
      </c>
      <c r="B17" s="180">
        <v>750000</v>
      </c>
      <c r="D17" s="170" t="s">
        <v>964</v>
      </c>
      <c r="E17" s="171">
        <v>589884</v>
      </c>
    </row>
    <row r="18" spans="1:5" ht="15">
      <c r="A18" s="178" t="s">
        <v>79</v>
      </c>
      <c r="B18" s="180">
        <v>800000</v>
      </c>
      <c r="D18" s="170" t="s">
        <v>40</v>
      </c>
      <c r="E18" s="171">
        <v>457827</v>
      </c>
    </row>
    <row r="19" spans="1:5" ht="15">
      <c r="A19" s="178" t="s">
        <v>64</v>
      </c>
      <c r="B19" s="180">
        <v>800000</v>
      </c>
      <c r="D19" s="170" t="s">
        <v>965</v>
      </c>
      <c r="E19" s="171">
        <v>152506</v>
      </c>
    </row>
    <row r="20" spans="1:5" ht="15">
      <c r="A20" s="178" t="s">
        <v>64</v>
      </c>
      <c r="B20" s="180">
        <v>749998</v>
      </c>
      <c r="D20" s="170" t="s">
        <v>966</v>
      </c>
      <c r="E20" s="171">
        <v>600000</v>
      </c>
    </row>
    <row r="21" spans="1:5" ht="15">
      <c r="A21" s="178" t="s">
        <v>64</v>
      </c>
      <c r="B21" s="180">
        <v>530604</v>
      </c>
      <c r="D21" s="170" t="s">
        <v>967</v>
      </c>
      <c r="E21" s="171">
        <v>450000</v>
      </c>
    </row>
    <row r="22" spans="1:5" ht="15">
      <c r="A22" s="178" t="s">
        <v>65</v>
      </c>
      <c r="B22" s="180">
        <v>800000</v>
      </c>
      <c r="D22" s="170" t="s">
        <v>968</v>
      </c>
      <c r="E22" s="171">
        <v>500000</v>
      </c>
    </row>
    <row r="23" spans="1:5" ht="15">
      <c r="A23" s="178" t="s">
        <v>49</v>
      </c>
      <c r="B23" s="180">
        <v>450000</v>
      </c>
      <c r="D23" s="170" t="s">
        <v>969</v>
      </c>
      <c r="E23" s="171">
        <v>600000</v>
      </c>
    </row>
    <row r="24" spans="1:5" ht="15">
      <c r="A24" s="178" t="s">
        <v>49</v>
      </c>
      <c r="B24" s="180">
        <v>798980</v>
      </c>
      <c r="D24" s="170" t="s">
        <v>970</v>
      </c>
      <c r="E24" s="171">
        <v>450000</v>
      </c>
    </row>
    <row r="25" spans="1:5" ht="15">
      <c r="A25" s="178" t="s">
        <v>61</v>
      </c>
      <c r="B25" s="180">
        <v>600000</v>
      </c>
      <c r="D25" s="170" t="s">
        <v>971</v>
      </c>
      <c r="E25" s="171">
        <v>500000</v>
      </c>
    </row>
    <row r="26" spans="1:5" ht="15">
      <c r="A26" s="178" t="s">
        <v>55</v>
      </c>
      <c r="B26" s="180">
        <v>591884</v>
      </c>
      <c r="D26" s="170" t="s">
        <v>972</v>
      </c>
      <c r="E26" s="171">
        <v>500000</v>
      </c>
    </row>
    <row r="27" spans="1:5" ht="15">
      <c r="A27" s="178" t="s">
        <v>55</v>
      </c>
      <c r="B27" s="180">
        <v>591884</v>
      </c>
      <c r="D27" s="170" t="s">
        <v>973</v>
      </c>
      <c r="E27" s="171">
        <v>600000</v>
      </c>
    </row>
    <row r="28" spans="1:5" ht="15">
      <c r="A28" s="178" t="s">
        <v>55</v>
      </c>
      <c r="B28" s="180">
        <v>589983</v>
      </c>
      <c r="D28" s="170" t="s">
        <v>974</v>
      </c>
      <c r="E28" s="171">
        <v>500000</v>
      </c>
    </row>
    <row r="29" spans="1:5" ht="15">
      <c r="A29" s="178" t="s">
        <v>40</v>
      </c>
      <c r="B29" s="180">
        <v>457827</v>
      </c>
      <c r="D29" s="170" t="s">
        <v>975</v>
      </c>
      <c r="E29" s="171">
        <v>589984</v>
      </c>
    </row>
    <row r="30" spans="1:5" ht="15">
      <c r="A30" s="178" t="s">
        <v>78</v>
      </c>
      <c r="B30" s="180">
        <v>800000</v>
      </c>
      <c r="D30" s="170" t="s">
        <v>976</v>
      </c>
      <c r="E30" s="171">
        <v>800000</v>
      </c>
    </row>
    <row r="31" spans="1:5" ht="15">
      <c r="A31" s="178" t="s">
        <v>50</v>
      </c>
      <c r="B31" s="180">
        <v>450000</v>
      </c>
      <c r="D31" s="170" t="s">
        <v>977</v>
      </c>
      <c r="E31" s="171">
        <v>600000</v>
      </c>
    </row>
    <row r="32" spans="1:5" ht="15">
      <c r="A32" s="178" t="s">
        <v>42</v>
      </c>
      <c r="B32" s="180">
        <v>500000</v>
      </c>
      <c r="D32" s="170" t="s">
        <v>978</v>
      </c>
      <c r="E32" s="171">
        <v>500000</v>
      </c>
    </row>
    <row r="33" spans="1:5" ht="15">
      <c r="A33" s="178" t="s">
        <v>43</v>
      </c>
      <c r="B33" s="180">
        <v>500000</v>
      </c>
      <c r="D33" s="170" t="s">
        <v>979</v>
      </c>
      <c r="E33" s="171">
        <v>600000</v>
      </c>
    </row>
    <row r="34" spans="1:5" ht="15">
      <c r="A34" s="178" t="s">
        <v>73</v>
      </c>
      <c r="B34" s="180">
        <v>799825</v>
      </c>
      <c r="D34" s="170" t="s">
        <v>980</v>
      </c>
      <c r="E34" s="171">
        <v>500000</v>
      </c>
    </row>
    <row r="35" spans="1:5" ht="15">
      <c r="A35" s="178" t="s">
        <v>56</v>
      </c>
      <c r="B35" s="180">
        <v>600000</v>
      </c>
      <c r="D35" s="170" t="s">
        <v>981</v>
      </c>
      <c r="E35" s="171">
        <v>500000</v>
      </c>
    </row>
    <row r="36" spans="1:5" ht="15">
      <c r="A36" s="178" t="s">
        <v>57</v>
      </c>
      <c r="B36" s="180">
        <v>177776</v>
      </c>
      <c r="D36" s="170" t="s">
        <v>982</v>
      </c>
      <c r="E36" s="171">
        <v>588433</v>
      </c>
    </row>
    <row r="37" spans="1:5" ht="15">
      <c r="A37" s="178" t="s">
        <v>39</v>
      </c>
      <c r="B37" s="180">
        <v>450000</v>
      </c>
      <c r="D37" s="170" t="s">
        <v>983</v>
      </c>
      <c r="E37" s="171">
        <v>583815</v>
      </c>
    </row>
    <row r="38" spans="1:5" ht="15">
      <c r="A38" s="178" t="s">
        <v>74</v>
      </c>
      <c r="B38" s="180">
        <v>800000</v>
      </c>
      <c r="D38" s="170" t="s">
        <v>984</v>
      </c>
      <c r="E38" s="171">
        <v>588433</v>
      </c>
    </row>
    <row r="39" spans="1:5" ht="15">
      <c r="A39" s="178" t="s">
        <v>44</v>
      </c>
      <c r="B39" s="180">
        <v>500000</v>
      </c>
      <c r="D39" s="170" t="s">
        <v>985</v>
      </c>
      <c r="E39" s="171">
        <v>589780</v>
      </c>
    </row>
    <row r="40" spans="1:5" ht="15">
      <c r="A40" s="178" t="s">
        <v>45</v>
      </c>
      <c r="B40" s="180">
        <v>500000</v>
      </c>
      <c r="D40" s="170" t="s">
        <v>986</v>
      </c>
      <c r="E40" s="171">
        <v>177775</v>
      </c>
    </row>
    <row r="41" spans="1:5" ht="15">
      <c r="A41" s="178" t="s">
        <v>66</v>
      </c>
      <c r="B41" s="180">
        <v>800000</v>
      </c>
      <c r="D41" s="170" t="s">
        <v>987</v>
      </c>
      <c r="E41" s="171">
        <v>800000</v>
      </c>
    </row>
    <row r="42" spans="1:5" ht="15">
      <c r="A42" s="178" t="s">
        <v>62</v>
      </c>
      <c r="B42" s="180">
        <v>600000</v>
      </c>
      <c r="D42" s="170" t="s">
        <v>988</v>
      </c>
      <c r="E42" s="171">
        <v>500000</v>
      </c>
    </row>
    <row r="43" spans="1:5" ht="15">
      <c r="A43" s="178" t="s">
        <v>62</v>
      </c>
      <c r="B43" s="180">
        <v>599984</v>
      </c>
      <c r="D43" s="170"/>
      <c r="E43" s="170"/>
    </row>
    <row r="44" spans="1:5" ht="15">
      <c r="A44" s="178" t="s">
        <v>62</v>
      </c>
      <c r="B44" s="180">
        <v>162500</v>
      </c>
      <c r="D44" s="169" t="s">
        <v>1261</v>
      </c>
      <c r="E44" s="172">
        <f>SUM(E5:E42)</f>
        <v>20948304</v>
      </c>
    </row>
    <row r="45" spans="1:5" ht="15">
      <c r="A45" s="178" t="s">
        <v>62</v>
      </c>
      <c r="B45" s="180">
        <v>822222</v>
      </c>
      <c r="E45" s="154"/>
    </row>
    <row r="46" spans="1:5" ht="15">
      <c r="A46" s="178" t="s">
        <v>46</v>
      </c>
      <c r="B46" s="180">
        <v>500000</v>
      </c>
      <c r="D46" s="1"/>
      <c r="E46" s="154"/>
    </row>
    <row r="47" spans="1:5" ht="15">
      <c r="A47" s="178" t="s">
        <v>46</v>
      </c>
      <c r="B47" s="180">
        <v>500000</v>
      </c>
      <c r="E47" s="2"/>
    </row>
    <row r="48" spans="1:2" ht="15">
      <c r="A48" s="178" t="s">
        <v>46</v>
      </c>
      <c r="B48" s="180">
        <v>500000</v>
      </c>
    </row>
    <row r="49" spans="1:2" ht="15">
      <c r="A49" s="178" t="s">
        <v>46</v>
      </c>
      <c r="B49" s="180">
        <v>800000</v>
      </c>
    </row>
    <row r="50" spans="1:2" ht="15">
      <c r="A50" s="178" t="s">
        <v>46</v>
      </c>
      <c r="B50" s="180">
        <v>800000</v>
      </c>
    </row>
    <row r="51" spans="1:2" ht="15">
      <c r="A51" s="178" t="s">
        <v>46</v>
      </c>
      <c r="B51" s="180">
        <v>608340</v>
      </c>
    </row>
    <row r="52" spans="1:2" ht="15">
      <c r="A52" s="178" t="s">
        <v>46</v>
      </c>
      <c r="B52" s="180">
        <v>481960</v>
      </c>
    </row>
    <row r="53" spans="1:2" ht="15">
      <c r="A53" s="178" t="s">
        <v>80</v>
      </c>
      <c r="B53" s="180">
        <v>799745</v>
      </c>
    </row>
    <row r="54" spans="1:2" ht="15">
      <c r="A54" s="178" t="s">
        <v>75</v>
      </c>
      <c r="B54" s="180">
        <v>799929</v>
      </c>
    </row>
    <row r="55" spans="1:2" ht="15">
      <c r="A55" s="178" t="s">
        <v>58</v>
      </c>
      <c r="B55" s="180">
        <v>600000</v>
      </c>
    </row>
    <row r="56" spans="1:2" ht="15">
      <c r="A56" s="178" t="s">
        <v>59</v>
      </c>
      <c r="B56" s="180">
        <v>599780</v>
      </c>
    </row>
    <row r="57" spans="1:2" ht="15">
      <c r="A57" s="178" t="s">
        <v>47</v>
      </c>
      <c r="B57" s="180">
        <v>500000</v>
      </c>
    </row>
    <row r="58" spans="1:2" ht="15">
      <c r="A58" s="178" t="s">
        <v>47</v>
      </c>
      <c r="B58" s="180">
        <v>500000</v>
      </c>
    </row>
    <row r="59" spans="1:2" ht="15">
      <c r="A59" s="178" t="s">
        <v>47</v>
      </c>
      <c r="B59" s="180">
        <v>593815</v>
      </c>
    </row>
    <row r="60" spans="1:2" ht="15">
      <c r="A60" s="178" t="s">
        <v>47</v>
      </c>
      <c r="B60" s="180">
        <v>588433</v>
      </c>
    </row>
    <row r="61" spans="1:2" ht="15">
      <c r="A61" s="178" t="s">
        <v>47</v>
      </c>
      <c r="B61" s="180">
        <v>588433</v>
      </c>
    </row>
    <row r="62" spans="1:2" ht="15">
      <c r="A62" s="178" t="s">
        <v>47</v>
      </c>
      <c r="B62" s="180">
        <v>724085</v>
      </c>
    </row>
    <row r="63" spans="1:2" ht="15">
      <c r="A63" s="178" t="s">
        <v>60</v>
      </c>
      <c r="B63" s="180">
        <v>600000</v>
      </c>
    </row>
    <row r="64" spans="1:2" ht="15">
      <c r="A64" s="178" t="s">
        <v>71</v>
      </c>
      <c r="B64" s="180">
        <v>800000</v>
      </c>
    </row>
    <row r="65" spans="1:2" ht="15">
      <c r="A65" s="178" t="s">
        <v>67</v>
      </c>
      <c r="B65" s="180">
        <v>800000</v>
      </c>
    </row>
    <row r="66" spans="1:2" ht="15">
      <c r="A66" s="178" t="s">
        <v>48</v>
      </c>
      <c r="B66" s="180">
        <v>500000</v>
      </c>
    </row>
    <row r="67" ht="15">
      <c r="B67" s="2"/>
    </row>
    <row r="68" spans="1:2" ht="15">
      <c r="A68" s="181" t="s">
        <v>1261</v>
      </c>
      <c r="B68" s="154">
        <f>SUM(B5:B66)</f>
        <v>38407931</v>
      </c>
    </row>
    <row r="69" ht="15">
      <c r="B69" s="160"/>
    </row>
    <row r="70" ht="15">
      <c r="B70" s="160"/>
    </row>
    <row r="71" ht="15">
      <c r="B71" s="160"/>
    </row>
    <row r="72" ht="15">
      <c r="B72" s="160"/>
    </row>
    <row r="73" ht="15">
      <c r="B73" s="160"/>
    </row>
    <row r="74" ht="15">
      <c r="B74" s="160"/>
    </row>
    <row r="75" ht="15">
      <c r="B75" s="160"/>
    </row>
    <row r="76" ht="15">
      <c r="B76" s="160"/>
    </row>
    <row r="77" ht="15">
      <c r="B77" s="160"/>
    </row>
    <row r="78" ht="15">
      <c r="B78" s="160"/>
    </row>
    <row r="79" ht="15">
      <c r="B79" s="160"/>
    </row>
    <row r="80" ht="15">
      <c r="B80" s="160"/>
    </row>
    <row r="81" ht="15">
      <c r="B81" s="160"/>
    </row>
    <row r="82" ht="15">
      <c r="B82" s="160"/>
    </row>
    <row r="83" ht="15">
      <c r="B83" s="160"/>
    </row>
    <row r="84" ht="15">
      <c r="B84" s="160"/>
    </row>
    <row r="85" ht="15">
      <c r="B85" s="160"/>
    </row>
    <row r="86" ht="15">
      <c r="B86" s="160"/>
    </row>
    <row r="87" ht="15">
      <c r="B87" s="160"/>
    </row>
    <row r="88" ht="15">
      <c r="B88" s="160"/>
    </row>
    <row r="89" ht="15">
      <c r="B89" s="160"/>
    </row>
    <row r="90" ht="15">
      <c r="B90" s="160"/>
    </row>
    <row r="91" ht="15">
      <c r="B91" s="160"/>
    </row>
    <row r="92" ht="15">
      <c r="B92" s="160"/>
    </row>
    <row r="93" ht="15">
      <c r="B93" s="160"/>
    </row>
    <row r="94" ht="15">
      <c r="B94" s="160"/>
    </row>
    <row r="95" ht="15">
      <c r="B95" s="160"/>
    </row>
    <row r="96" ht="15">
      <c r="B96" s="160"/>
    </row>
    <row r="97" ht="15">
      <c r="B97" s="160"/>
    </row>
    <row r="98" ht="15">
      <c r="B98" s="160"/>
    </row>
    <row r="99" ht="15">
      <c r="B99" s="160"/>
    </row>
    <row r="100" ht="15">
      <c r="B100" s="160"/>
    </row>
    <row r="101" ht="15">
      <c r="B101" s="160"/>
    </row>
    <row r="102" ht="15">
      <c r="B102" s="160"/>
    </row>
    <row r="103" ht="15">
      <c r="B103" s="160"/>
    </row>
    <row r="104" ht="15">
      <c r="B104" s="160"/>
    </row>
    <row r="105" ht="15">
      <c r="B105" s="160"/>
    </row>
    <row r="106" ht="15">
      <c r="B106" s="160"/>
    </row>
    <row r="107" ht="15">
      <c r="B107" s="160"/>
    </row>
    <row r="108" ht="15">
      <c r="B108" s="160"/>
    </row>
    <row r="109" ht="15">
      <c r="B109" s="160"/>
    </row>
    <row r="110" ht="15">
      <c r="B110" s="160"/>
    </row>
    <row r="111" ht="15">
      <c r="B111" s="160"/>
    </row>
  </sheetData>
  <sheetProtection/>
  <printOptions/>
  <pageMargins left="0.75" right="0.75" top="1" bottom="1" header="0.5" footer="0.5"/>
  <pageSetup orientation="portrait"/>
</worksheet>
</file>

<file path=xl/worksheets/sheet15.xml><?xml version="1.0" encoding="utf-8"?>
<worksheet xmlns="http://schemas.openxmlformats.org/spreadsheetml/2006/main" xmlns:r="http://schemas.openxmlformats.org/officeDocument/2006/relationships">
  <dimension ref="A1:G740"/>
  <sheetViews>
    <sheetView workbookViewId="0" topLeftCell="A127">
      <selection activeCell="A14" sqref="A14"/>
    </sheetView>
  </sheetViews>
  <sheetFormatPr defaultColWidth="11.00390625" defaultRowHeight="15.75"/>
  <cols>
    <col min="1" max="1" width="52.875" style="0" customWidth="1"/>
    <col min="2" max="2" width="24.625" style="0" customWidth="1"/>
    <col min="3" max="3" width="42.125" style="0" customWidth="1"/>
    <col min="4" max="4" width="15.375" style="0" customWidth="1"/>
  </cols>
  <sheetData>
    <row r="1" ht="15">
      <c r="A1" s="1" t="s">
        <v>1815</v>
      </c>
    </row>
    <row r="3" spans="1:2" ht="15">
      <c r="A3" s="1" t="s">
        <v>82</v>
      </c>
      <c r="B3" s="1" t="s">
        <v>1262</v>
      </c>
    </row>
    <row r="4" spans="1:2" ht="15">
      <c r="A4" s="185" t="s">
        <v>1621</v>
      </c>
      <c r="B4" s="186">
        <v>225000</v>
      </c>
    </row>
    <row r="5" spans="1:2" ht="15">
      <c r="A5" s="185" t="s">
        <v>1621</v>
      </c>
      <c r="B5" s="186">
        <v>225000</v>
      </c>
    </row>
    <row r="6" spans="1:2" ht="15">
      <c r="A6" s="185" t="s">
        <v>1621</v>
      </c>
      <c r="B6" s="186">
        <v>225000</v>
      </c>
    </row>
    <row r="7" spans="1:2" ht="15">
      <c r="A7" s="185" t="s">
        <v>1709</v>
      </c>
      <c r="B7" s="186">
        <v>125000</v>
      </c>
    </row>
    <row r="8" spans="1:2" ht="15">
      <c r="A8" s="185" t="s">
        <v>1709</v>
      </c>
      <c r="B8" s="186">
        <v>125000</v>
      </c>
    </row>
    <row r="9" spans="1:2" ht="15">
      <c r="A9" s="185" t="s">
        <v>1579</v>
      </c>
      <c r="B9" s="186">
        <v>250000</v>
      </c>
    </row>
    <row r="10" spans="1:2" ht="15">
      <c r="A10" s="185" t="s">
        <v>1718</v>
      </c>
      <c r="B10" s="186">
        <v>150000</v>
      </c>
    </row>
    <row r="11" spans="1:2" ht="15">
      <c r="A11" s="185" t="s">
        <v>1718</v>
      </c>
      <c r="B11" s="186">
        <v>150000</v>
      </c>
    </row>
    <row r="12" spans="1:2" ht="15">
      <c r="A12" s="185" t="s">
        <v>1718</v>
      </c>
      <c r="B12" s="186">
        <v>150000</v>
      </c>
    </row>
    <row r="13" spans="1:2" ht="15">
      <c r="A13" s="185" t="s">
        <v>1781</v>
      </c>
      <c r="B13" s="186">
        <v>125000</v>
      </c>
    </row>
    <row r="14" spans="1:2" ht="15">
      <c r="A14" s="185" t="s">
        <v>1781</v>
      </c>
      <c r="B14" s="186">
        <v>113984</v>
      </c>
    </row>
    <row r="15" spans="1:2" ht="15">
      <c r="A15" s="185" t="s">
        <v>1762</v>
      </c>
      <c r="B15" s="186">
        <v>125000</v>
      </c>
    </row>
    <row r="16" spans="1:2" ht="15">
      <c r="A16" s="185" t="s">
        <v>1762</v>
      </c>
      <c r="B16" s="186">
        <v>125000</v>
      </c>
    </row>
    <row r="17" spans="1:2" ht="15">
      <c r="A17" s="185" t="s">
        <v>1591</v>
      </c>
      <c r="B17" s="186">
        <v>175000</v>
      </c>
    </row>
    <row r="18" spans="1:2" ht="15">
      <c r="A18" s="185" t="s">
        <v>1591</v>
      </c>
      <c r="B18" s="186">
        <v>175000</v>
      </c>
    </row>
    <row r="19" spans="1:2" ht="15">
      <c r="A19" s="185" t="s">
        <v>1611</v>
      </c>
      <c r="B19" s="186">
        <v>200000</v>
      </c>
    </row>
    <row r="20" spans="1:2" ht="15">
      <c r="A20" s="185" t="s">
        <v>1611</v>
      </c>
      <c r="B20" s="186">
        <v>200000</v>
      </c>
    </row>
    <row r="21" spans="1:2" ht="15">
      <c r="A21" s="185" t="s">
        <v>1576</v>
      </c>
      <c r="B21" s="186">
        <v>225000</v>
      </c>
    </row>
    <row r="22" spans="1:2" ht="15">
      <c r="A22" s="185" t="s">
        <v>1623</v>
      </c>
      <c r="B22" s="186">
        <v>200000</v>
      </c>
    </row>
    <row r="23" spans="1:2" ht="15">
      <c r="A23" s="185" t="s">
        <v>1623</v>
      </c>
      <c r="B23" s="186">
        <v>200000</v>
      </c>
    </row>
    <row r="24" spans="1:2" ht="15">
      <c r="A24" s="185" t="s">
        <v>1623</v>
      </c>
      <c r="B24" s="186">
        <v>200000</v>
      </c>
    </row>
    <row r="25" spans="1:2" ht="15">
      <c r="A25" s="185" t="s">
        <v>1806</v>
      </c>
      <c r="B25" s="186">
        <v>250000</v>
      </c>
    </row>
    <row r="26" spans="1:2" ht="15">
      <c r="A26" s="185" t="s">
        <v>1742</v>
      </c>
      <c r="B26" s="186">
        <v>250000</v>
      </c>
    </row>
    <row r="27" spans="1:2" ht="15">
      <c r="A27" s="185" t="s">
        <v>1742</v>
      </c>
      <c r="B27" s="186">
        <v>200000</v>
      </c>
    </row>
    <row r="28" spans="1:2" ht="15">
      <c r="A28" s="185" t="s">
        <v>1742</v>
      </c>
      <c r="B28" s="186">
        <v>175000</v>
      </c>
    </row>
    <row r="29" spans="1:2" ht="15">
      <c r="A29" s="185" t="s">
        <v>1631</v>
      </c>
      <c r="B29" s="186">
        <v>250000</v>
      </c>
    </row>
    <row r="30" spans="1:2" ht="15">
      <c r="A30" s="185" t="s">
        <v>1631</v>
      </c>
      <c r="B30" s="186">
        <v>250000</v>
      </c>
    </row>
    <row r="31" spans="1:2" ht="15">
      <c r="A31" s="185" t="s">
        <v>1631</v>
      </c>
      <c r="B31" s="186">
        <v>250000</v>
      </c>
    </row>
    <row r="32" spans="1:2" ht="15">
      <c r="A32" s="185" t="s">
        <v>1640</v>
      </c>
      <c r="B32" s="186">
        <v>175000</v>
      </c>
    </row>
    <row r="33" spans="1:2" ht="15">
      <c r="A33" s="185" t="s">
        <v>1640</v>
      </c>
      <c r="B33" s="186">
        <v>175000</v>
      </c>
    </row>
    <row r="34" spans="1:2" ht="15">
      <c r="A34" s="185" t="s">
        <v>1640</v>
      </c>
      <c r="B34" s="186">
        <v>175000</v>
      </c>
    </row>
    <row r="35" spans="1:2" ht="15">
      <c r="A35" s="185" t="s">
        <v>1662</v>
      </c>
      <c r="B35" s="186">
        <v>125000</v>
      </c>
    </row>
    <row r="36" spans="1:2" ht="15">
      <c r="A36" s="185" t="s">
        <v>1662</v>
      </c>
      <c r="B36" s="186">
        <v>125000</v>
      </c>
    </row>
    <row r="37" spans="1:2" ht="15">
      <c r="A37" s="185" t="s">
        <v>1662</v>
      </c>
      <c r="B37" s="186">
        <v>174162</v>
      </c>
    </row>
    <row r="38" spans="1:2" ht="15">
      <c r="A38" s="185" t="s">
        <v>1662</v>
      </c>
      <c r="B38" s="186">
        <v>171169</v>
      </c>
    </row>
    <row r="39" spans="1:2" ht="15">
      <c r="A39" s="185" t="s">
        <v>1676</v>
      </c>
      <c r="B39" s="186">
        <v>150000</v>
      </c>
    </row>
    <row r="40" spans="1:2" ht="15">
      <c r="A40" s="185" t="s">
        <v>1676</v>
      </c>
      <c r="B40" s="186">
        <v>149995</v>
      </c>
    </row>
    <row r="41" spans="1:2" ht="15">
      <c r="A41" s="185" t="s">
        <v>1676</v>
      </c>
      <c r="B41" s="186">
        <v>149599</v>
      </c>
    </row>
    <row r="42" spans="1:2" ht="15">
      <c r="A42" s="185" t="s">
        <v>1796</v>
      </c>
      <c r="B42" s="186">
        <v>175000</v>
      </c>
    </row>
    <row r="43" spans="1:2" ht="15">
      <c r="A43" s="185" t="s">
        <v>1796</v>
      </c>
      <c r="B43" s="186">
        <v>175000</v>
      </c>
    </row>
    <row r="44" spans="1:2" ht="15">
      <c r="A44" s="185" t="s">
        <v>1632</v>
      </c>
      <c r="B44" s="186">
        <v>325000</v>
      </c>
    </row>
    <row r="45" spans="1:2" ht="15">
      <c r="A45" s="185" t="s">
        <v>1632</v>
      </c>
      <c r="B45" s="186">
        <v>250000</v>
      </c>
    </row>
    <row r="46" spans="1:2" ht="15">
      <c r="A46" s="185" t="s">
        <v>1632</v>
      </c>
      <c r="B46" s="186">
        <v>250000</v>
      </c>
    </row>
    <row r="47" spans="1:2" ht="15">
      <c r="A47" s="185" t="s">
        <v>1607</v>
      </c>
      <c r="B47" s="186">
        <v>175000</v>
      </c>
    </row>
    <row r="48" spans="1:2" ht="15">
      <c r="A48" s="185" t="s">
        <v>1607</v>
      </c>
      <c r="B48" s="186">
        <v>175000</v>
      </c>
    </row>
    <row r="49" spans="1:2" ht="15">
      <c r="A49" s="185" t="s">
        <v>1700</v>
      </c>
      <c r="B49" s="186">
        <v>225000</v>
      </c>
    </row>
    <row r="50" spans="1:2" ht="15">
      <c r="A50" s="185" t="s">
        <v>1700</v>
      </c>
      <c r="B50" s="186">
        <v>225000</v>
      </c>
    </row>
    <row r="51" spans="1:2" ht="15">
      <c r="A51" s="185" t="s">
        <v>1700</v>
      </c>
      <c r="B51" s="186">
        <v>225000</v>
      </c>
    </row>
    <row r="52" spans="1:2" ht="15">
      <c r="A52" s="185" t="s">
        <v>1753</v>
      </c>
      <c r="B52" s="186">
        <v>250000</v>
      </c>
    </row>
    <row r="53" spans="1:2" ht="15">
      <c r="A53" s="185" t="s">
        <v>1753</v>
      </c>
      <c r="B53" s="186">
        <v>250000</v>
      </c>
    </row>
    <row r="54" spans="1:2" ht="15">
      <c r="A54" s="185" t="s">
        <v>1753</v>
      </c>
      <c r="B54" s="186">
        <v>250000</v>
      </c>
    </row>
    <row r="55" spans="1:2" ht="15">
      <c r="A55" s="185" t="s">
        <v>1605</v>
      </c>
      <c r="B55" s="186">
        <v>175000</v>
      </c>
    </row>
    <row r="56" spans="1:2" ht="15">
      <c r="A56" s="185" t="s">
        <v>1605</v>
      </c>
      <c r="B56" s="186">
        <v>175000</v>
      </c>
    </row>
    <row r="57" spans="1:2" ht="15">
      <c r="A57" s="185" t="s">
        <v>1791</v>
      </c>
      <c r="B57" s="186">
        <v>250000</v>
      </c>
    </row>
    <row r="58" spans="1:2" ht="15">
      <c r="A58" s="185" t="s">
        <v>1644</v>
      </c>
      <c r="B58" s="186">
        <v>175000</v>
      </c>
    </row>
    <row r="59" spans="1:2" ht="15">
      <c r="A59" s="185" t="s">
        <v>1644</v>
      </c>
      <c r="B59" s="186">
        <v>175000</v>
      </c>
    </row>
    <row r="60" spans="1:2" ht="15">
      <c r="A60" s="185" t="s">
        <v>1644</v>
      </c>
      <c r="B60" s="186">
        <v>175000</v>
      </c>
    </row>
    <row r="61" spans="1:2" ht="15">
      <c r="A61" s="185" t="s">
        <v>1691</v>
      </c>
      <c r="B61" s="186">
        <v>175000</v>
      </c>
    </row>
    <row r="62" spans="1:2" ht="15">
      <c r="A62" s="185" t="s">
        <v>1691</v>
      </c>
      <c r="B62" s="186">
        <v>225000</v>
      </c>
    </row>
    <row r="63" spans="1:2" ht="15">
      <c r="A63" s="185" t="s">
        <v>1691</v>
      </c>
      <c r="B63" s="186">
        <v>225000</v>
      </c>
    </row>
    <row r="64" spans="1:2" ht="15">
      <c r="A64" s="185" t="s">
        <v>1765</v>
      </c>
      <c r="B64" s="186">
        <v>125000</v>
      </c>
    </row>
    <row r="65" spans="1:2" ht="15">
      <c r="A65" s="185" t="s">
        <v>1765</v>
      </c>
      <c r="B65" s="186">
        <v>125000</v>
      </c>
    </row>
    <row r="66" spans="1:2" ht="15">
      <c r="A66" s="185" t="s">
        <v>1726</v>
      </c>
      <c r="B66" s="186">
        <v>150000</v>
      </c>
    </row>
    <row r="67" spans="1:2" ht="15">
      <c r="A67" s="185" t="s">
        <v>1726</v>
      </c>
      <c r="B67" s="186">
        <v>150000</v>
      </c>
    </row>
    <row r="68" spans="1:2" ht="15">
      <c r="A68" s="185" t="s">
        <v>1726</v>
      </c>
      <c r="B68" s="186">
        <v>200000</v>
      </c>
    </row>
    <row r="69" spans="1:2" ht="15">
      <c r="A69" s="185" t="s">
        <v>1694</v>
      </c>
      <c r="B69" s="186">
        <v>150000</v>
      </c>
    </row>
    <row r="70" spans="1:2" ht="15">
      <c r="A70" s="185" t="s">
        <v>1694</v>
      </c>
      <c r="B70" s="186">
        <v>150000</v>
      </c>
    </row>
    <row r="71" spans="1:2" ht="15">
      <c r="A71" s="185" t="s">
        <v>1694</v>
      </c>
      <c r="B71" s="186">
        <v>150000</v>
      </c>
    </row>
    <row r="72" spans="1:2" ht="15">
      <c r="A72" s="185" t="s">
        <v>1810</v>
      </c>
      <c r="B72" s="186">
        <v>175000</v>
      </c>
    </row>
    <row r="73" spans="1:2" ht="15">
      <c r="A73" s="185" t="s">
        <v>1680</v>
      </c>
      <c r="B73" s="186">
        <v>175000</v>
      </c>
    </row>
    <row r="74" spans="1:2" ht="15">
      <c r="A74" s="185" t="s">
        <v>1680</v>
      </c>
      <c r="B74" s="186">
        <v>175000</v>
      </c>
    </row>
    <row r="75" spans="1:2" ht="15">
      <c r="A75" s="185" t="s">
        <v>1680</v>
      </c>
      <c r="B75" s="186">
        <v>175000</v>
      </c>
    </row>
    <row r="76" spans="1:2" ht="15">
      <c r="A76" s="185" t="s">
        <v>211</v>
      </c>
      <c r="B76" s="186">
        <v>125000</v>
      </c>
    </row>
    <row r="77" spans="1:2" ht="15">
      <c r="A77" s="185" t="s">
        <v>211</v>
      </c>
      <c r="B77" s="186">
        <v>125000</v>
      </c>
    </row>
    <row r="78" spans="1:2" ht="15">
      <c r="A78" s="185" t="s">
        <v>1619</v>
      </c>
      <c r="B78" s="186">
        <v>175000</v>
      </c>
    </row>
    <row r="79" spans="1:2" ht="15">
      <c r="A79" s="185" t="s">
        <v>1619</v>
      </c>
      <c r="B79" s="186">
        <v>175000</v>
      </c>
    </row>
    <row r="80" spans="1:2" ht="15">
      <c r="A80" s="185" t="s">
        <v>1794</v>
      </c>
      <c r="B80" s="186">
        <v>70675</v>
      </c>
    </row>
    <row r="81" spans="1:2" ht="15">
      <c r="A81" s="185" t="s">
        <v>1677</v>
      </c>
      <c r="B81" s="186">
        <v>200000</v>
      </c>
    </row>
    <row r="82" spans="1:2" ht="15">
      <c r="A82" s="185" t="s">
        <v>1677</v>
      </c>
      <c r="B82" s="186">
        <v>200000</v>
      </c>
    </row>
    <row r="83" spans="1:2" ht="15">
      <c r="A83" s="185" t="s">
        <v>1677</v>
      </c>
      <c r="B83" s="186">
        <v>200000</v>
      </c>
    </row>
    <row r="84" spans="1:2" ht="15">
      <c r="A84" s="185" t="s">
        <v>1792</v>
      </c>
      <c r="B84" s="186">
        <v>175000</v>
      </c>
    </row>
    <row r="85" spans="1:2" ht="15">
      <c r="A85" s="185" t="s">
        <v>1649</v>
      </c>
      <c r="B85" s="186">
        <v>175000</v>
      </c>
    </row>
    <row r="86" spans="1:2" ht="15">
      <c r="A86" s="185" t="s">
        <v>1649</v>
      </c>
      <c r="B86" s="186">
        <v>175000</v>
      </c>
    </row>
    <row r="87" spans="1:2" ht="15">
      <c r="A87" s="185" t="s">
        <v>1649</v>
      </c>
      <c r="B87" s="186">
        <v>175000</v>
      </c>
    </row>
    <row r="88" spans="1:2" ht="15">
      <c r="A88" s="185" t="s">
        <v>1601</v>
      </c>
      <c r="B88" s="186">
        <v>175000</v>
      </c>
    </row>
    <row r="89" spans="1:2" ht="15">
      <c r="A89" s="185" t="s">
        <v>1601</v>
      </c>
      <c r="B89" s="186">
        <v>175000</v>
      </c>
    </row>
    <row r="90" spans="1:2" ht="15">
      <c r="A90" s="185" t="s">
        <v>1681</v>
      </c>
      <c r="B90" s="186">
        <v>150000</v>
      </c>
    </row>
    <row r="91" spans="1:2" ht="15">
      <c r="A91" s="185" t="s">
        <v>1681</v>
      </c>
      <c r="B91" s="186">
        <v>200000</v>
      </c>
    </row>
    <row r="92" spans="1:2" ht="15">
      <c r="A92" s="185" t="s">
        <v>1681</v>
      </c>
      <c r="B92" s="186">
        <v>200000</v>
      </c>
    </row>
    <row r="93" spans="1:2" ht="15">
      <c r="A93" s="185" t="s">
        <v>1627</v>
      </c>
      <c r="B93" s="186">
        <v>225000</v>
      </c>
    </row>
    <row r="94" spans="1:2" ht="15">
      <c r="A94" s="185" t="s">
        <v>1627</v>
      </c>
      <c r="B94" s="186">
        <v>175000</v>
      </c>
    </row>
    <row r="95" spans="1:2" ht="15">
      <c r="A95" s="185" t="s">
        <v>1627</v>
      </c>
      <c r="B95" s="186">
        <v>225000</v>
      </c>
    </row>
    <row r="96" spans="1:2" ht="15">
      <c r="A96" s="185" t="s">
        <v>1716</v>
      </c>
      <c r="B96" s="186">
        <v>175000</v>
      </c>
    </row>
    <row r="97" spans="1:2" ht="15">
      <c r="A97" s="185" t="s">
        <v>1695</v>
      </c>
      <c r="B97" s="186">
        <v>250000</v>
      </c>
    </row>
    <row r="98" spans="1:2" ht="15">
      <c r="A98" s="185" t="s">
        <v>1695</v>
      </c>
      <c r="B98" s="186">
        <v>250000</v>
      </c>
    </row>
    <row r="99" spans="1:2" ht="15">
      <c r="A99" s="185" t="s">
        <v>1695</v>
      </c>
      <c r="B99" s="186">
        <v>300000</v>
      </c>
    </row>
    <row r="100" spans="1:2" ht="15">
      <c r="A100" s="185" t="s">
        <v>1799</v>
      </c>
      <c r="B100" s="186">
        <v>125000</v>
      </c>
    </row>
    <row r="101" spans="1:2" ht="15">
      <c r="A101" s="185" t="s">
        <v>1799</v>
      </c>
      <c r="B101" s="186">
        <v>125000</v>
      </c>
    </row>
    <row r="102" spans="1:2" ht="15">
      <c r="A102" s="185" t="s">
        <v>1731</v>
      </c>
      <c r="B102" s="186">
        <v>175000</v>
      </c>
    </row>
    <row r="103" spans="1:2" ht="15">
      <c r="A103" s="185" t="s">
        <v>1731</v>
      </c>
      <c r="B103" s="186">
        <v>175000</v>
      </c>
    </row>
    <row r="104" spans="1:2" ht="15">
      <c r="A104" s="185" t="s">
        <v>1731</v>
      </c>
      <c r="B104" s="186">
        <v>175000</v>
      </c>
    </row>
    <row r="105" spans="1:2" ht="15">
      <c r="A105" s="185" t="s">
        <v>1754</v>
      </c>
      <c r="B105" s="186">
        <v>175000</v>
      </c>
    </row>
    <row r="106" spans="1:2" ht="15">
      <c r="A106" s="185" t="s">
        <v>1754</v>
      </c>
      <c r="B106" s="186">
        <v>175000</v>
      </c>
    </row>
    <row r="107" spans="1:2" ht="15">
      <c r="A107" s="185" t="s">
        <v>1754</v>
      </c>
      <c r="B107" s="186">
        <v>175000</v>
      </c>
    </row>
    <row r="108" spans="1:2" ht="15">
      <c r="A108" s="185" t="s">
        <v>1727</v>
      </c>
      <c r="B108" s="186">
        <v>175000</v>
      </c>
    </row>
    <row r="109" spans="1:2" ht="15">
      <c r="A109" s="185" t="s">
        <v>1727</v>
      </c>
      <c r="B109" s="186">
        <v>175000</v>
      </c>
    </row>
    <row r="110" spans="1:2" ht="15">
      <c r="A110" s="185" t="s">
        <v>1727</v>
      </c>
      <c r="B110" s="186">
        <v>225000</v>
      </c>
    </row>
    <row r="111" spans="1:2" ht="15">
      <c r="A111" s="185" t="s">
        <v>1805</v>
      </c>
      <c r="B111" s="186">
        <v>175000</v>
      </c>
    </row>
    <row r="112" spans="1:2" ht="15">
      <c r="A112" s="185" t="s">
        <v>1785</v>
      </c>
      <c r="B112" s="186">
        <v>125000</v>
      </c>
    </row>
    <row r="113" spans="1:2" ht="15">
      <c r="A113" s="185" t="s">
        <v>1785</v>
      </c>
      <c r="B113" s="186">
        <v>125000</v>
      </c>
    </row>
    <row r="114" spans="1:2" ht="15">
      <c r="A114" s="185" t="s">
        <v>1652</v>
      </c>
      <c r="B114" s="186">
        <v>125000</v>
      </c>
    </row>
    <row r="115" spans="1:2" ht="15">
      <c r="A115" s="185" t="s">
        <v>1652</v>
      </c>
      <c r="B115" s="186">
        <v>200000</v>
      </c>
    </row>
    <row r="116" spans="1:2" ht="15">
      <c r="A116" s="185" t="s">
        <v>1652</v>
      </c>
      <c r="B116" s="186">
        <v>150000</v>
      </c>
    </row>
    <row r="117" spans="1:2" ht="15">
      <c r="A117" s="185" t="s">
        <v>1652</v>
      </c>
      <c r="B117" s="186">
        <v>150000</v>
      </c>
    </row>
    <row r="118" spans="1:2" ht="15">
      <c r="A118" s="185" t="s">
        <v>1629</v>
      </c>
      <c r="B118" s="186">
        <v>150000</v>
      </c>
    </row>
    <row r="119" spans="1:2" ht="15">
      <c r="A119" s="185" t="s">
        <v>1629</v>
      </c>
      <c r="B119" s="186">
        <v>150000</v>
      </c>
    </row>
    <row r="120" spans="1:2" ht="15">
      <c r="A120" s="185" t="s">
        <v>1629</v>
      </c>
      <c r="B120" s="191">
        <v>150000</v>
      </c>
    </row>
    <row r="121" spans="1:2" ht="15">
      <c r="A121" s="185" t="s">
        <v>1773</v>
      </c>
      <c r="B121" s="191">
        <v>250000</v>
      </c>
    </row>
    <row r="122" spans="1:2" ht="15">
      <c r="A122" s="185" t="s">
        <v>1773</v>
      </c>
      <c r="B122" s="186">
        <v>250000</v>
      </c>
    </row>
    <row r="123" spans="1:2" ht="15">
      <c r="A123" s="185" t="s">
        <v>1773</v>
      </c>
      <c r="B123" s="188">
        <v>250000</v>
      </c>
    </row>
    <row r="124" spans="1:2" ht="15">
      <c r="A124" s="185" t="s">
        <v>1778</v>
      </c>
      <c r="B124" s="186">
        <v>175000</v>
      </c>
    </row>
    <row r="125" spans="1:2" ht="15">
      <c r="A125" s="185" t="s">
        <v>1778</v>
      </c>
      <c r="B125" s="186">
        <v>175000</v>
      </c>
    </row>
    <row r="126" spans="1:2" ht="15">
      <c r="A126" s="185" t="s">
        <v>1778</v>
      </c>
      <c r="B126" s="186">
        <v>175000</v>
      </c>
    </row>
    <row r="127" spans="1:2" ht="15">
      <c r="A127" s="185" t="s">
        <v>1667</v>
      </c>
      <c r="B127" s="186">
        <v>225000</v>
      </c>
    </row>
    <row r="128" spans="1:2" ht="15">
      <c r="A128" s="185" t="s">
        <v>1597</v>
      </c>
      <c r="B128" s="186">
        <v>225000</v>
      </c>
    </row>
    <row r="129" spans="1:2" ht="15">
      <c r="A129" s="185" t="s">
        <v>1684</v>
      </c>
      <c r="B129" s="186">
        <v>200000</v>
      </c>
    </row>
    <row r="130" spans="1:2" ht="15">
      <c r="A130" s="185" t="s">
        <v>1684</v>
      </c>
      <c r="B130" s="186">
        <v>200000</v>
      </c>
    </row>
    <row r="131" spans="1:2" ht="15">
      <c r="A131" s="185" t="s">
        <v>1684</v>
      </c>
      <c r="B131" s="188">
        <v>200000</v>
      </c>
    </row>
    <row r="132" spans="1:2" ht="15">
      <c r="A132" s="185" t="s">
        <v>1685</v>
      </c>
      <c r="B132" s="186">
        <v>175000</v>
      </c>
    </row>
    <row r="133" spans="1:2" ht="15">
      <c r="A133" s="185" t="s">
        <v>1685</v>
      </c>
      <c r="B133" s="186">
        <v>175000</v>
      </c>
    </row>
    <row r="134" spans="1:2" ht="15">
      <c r="A134" s="185" t="s">
        <v>1685</v>
      </c>
      <c r="B134" s="186">
        <v>175000</v>
      </c>
    </row>
    <row r="135" spans="1:2" ht="15">
      <c r="A135" s="185" t="s">
        <v>1655</v>
      </c>
      <c r="B135" s="186">
        <v>120000</v>
      </c>
    </row>
    <row r="136" spans="1:2" ht="15">
      <c r="A136" s="185" t="s">
        <v>1655</v>
      </c>
      <c r="B136" s="186">
        <v>175000</v>
      </c>
    </row>
    <row r="137" spans="1:2" ht="15">
      <c r="A137" s="185" t="s">
        <v>1655</v>
      </c>
      <c r="B137" s="186">
        <v>175000</v>
      </c>
    </row>
    <row r="138" spans="1:2" ht="15">
      <c r="A138" s="185" t="s">
        <v>1655</v>
      </c>
      <c r="B138" s="186">
        <v>175000</v>
      </c>
    </row>
    <row r="139" spans="1:2" ht="15">
      <c r="A139" s="185" t="s">
        <v>1665</v>
      </c>
      <c r="B139" s="186">
        <v>125000</v>
      </c>
    </row>
    <row r="140" spans="1:2" ht="15">
      <c r="A140" s="185" t="s">
        <v>1665</v>
      </c>
      <c r="B140" s="186">
        <v>125000</v>
      </c>
    </row>
    <row r="141" spans="1:2" ht="15">
      <c r="A141" s="185" t="s">
        <v>1786</v>
      </c>
      <c r="B141" s="186">
        <v>125000</v>
      </c>
    </row>
    <row r="142" spans="1:2" ht="15">
      <c r="A142" s="185" t="s">
        <v>1786</v>
      </c>
      <c r="B142" s="191">
        <v>125000</v>
      </c>
    </row>
    <row r="143" spans="1:2" ht="15">
      <c r="A143" s="185" t="s">
        <v>1755</v>
      </c>
      <c r="B143" s="186">
        <v>225000</v>
      </c>
    </row>
    <row r="144" spans="1:2" ht="15">
      <c r="A144" s="185" t="s">
        <v>1755</v>
      </c>
      <c r="B144" s="186">
        <v>225000</v>
      </c>
    </row>
    <row r="145" spans="1:2" ht="15">
      <c r="A145" s="185" t="s">
        <v>1755</v>
      </c>
      <c r="B145" s="186">
        <v>225000</v>
      </c>
    </row>
    <row r="146" spans="1:2" ht="15">
      <c r="A146" s="185" t="s">
        <v>1581</v>
      </c>
      <c r="B146" s="191">
        <v>200000</v>
      </c>
    </row>
    <row r="147" spans="1:2" ht="15">
      <c r="A147" s="185" t="s">
        <v>1724</v>
      </c>
      <c r="B147" s="191">
        <v>175000</v>
      </c>
    </row>
    <row r="148" spans="1:2" ht="15">
      <c r="A148" s="185" t="s">
        <v>1724</v>
      </c>
      <c r="B148" s="186">
        <v>175000</v>
      </c>
    </row>
    <row r="149" spans="1:2" ht="15">
      <c r="A149" s="185" t="s">
        <v>1745</v>
      </c>
      <c r="B149" s="186">
        <v>175000</v>
      </c>
    </row>
    <row r="150" spans="1:2" ht="15">
      <c r="A150" s="185" t="s">
        <v>1745</v>
      </c>
      <c r="B150" s="186">
        <v>175000</v>
      </c>
    </row>
    <row r="151" spans="1:2" ht="15">
      <c r="A151" s="185" t="s">
        <v>1745</v>
      </c>
      <c r="B151" s="186">
        <v>175000</v>
      </c>
    </row>
    <row r="152" spans="1:2" ht="15">
      <c r="A152" s="185" t="s">
        <v>1613</v>
      </c>
      <c r="B152" s="186">
        <v>175000</v>
      </c>
    </row>
    <row r="153" spans="1:2" ht="15">
      <c r="A153" s="185" t="s">
        <v>1671</v>
      </c>
      <c r="B153" s="186">
        <v>175000</v>
      </c>
    </row>
    <row r="154" spans="1:2" ht="15">
      <c r="A154" s="185" t="s">
        <v>1807</v>
      </c>
      <c r="B154" s="186">
        <v>200000</v>
      </c>
    </row>
    <row r="155" spans="1:2" ht="15">
      <c r="A155" s="185" t="s">
        <v>1625</v>
      </c>
      <c r="B155" s="186">
        <v>175000</v>
      </c>
    </row>
    <row r="156" spans="1:2" ht="15">
      <c r="A156" s="185" t="s">
        <v>1625</v>
      </c>
      <c r="B156" s="186">
        <v>175000</v>
      </c>
    </row>
    <row r="157" spans="1:2" ht="15">
      <c r="A157" s="185" t="s">
        <v>1625</v>
      </c>
      <c r="B157" s="186">
        <v>175000</v>
      </c>
    </row>
    <row r="158" spans="1:2" ht="15">
      <c r="A158" s="185" t="s">
        <v>1766</v>
      </c>
      <c r="B158" s="186">
        <v>125000</v>
      </c>
    </row>
    <row r="159" spans="1:2" ht="15">
      <c r="A159" s="185" t="s">
        <v>1766</v>
      </c>
      <c r="B159" s="186">
        <v>125000</v>
      </c>
    </row>
    <row r="160" spans="1:2" ht="15">
      <c r="A160" s="185" t="s">
        <v>1788</v>
      </c>
      <c r="B160" s="186">
        <v>125000</v>
      </c>
    </row>
    <row r="161" spans="1:2" ht="15">
      <c r="A161" s="185" t="s">
        <v>1788</v>
      </c>
      <c r="B161" s="186">
        <v>125000</v>
      </c>
    </row>
    <row r="162" spans="1:2" ht="15">
      <c r="A162" s="185" t="s">
        <v>1729</v>
      </c>
      <c r="B162" s="191">
        <v>200000</v>
      </c>
    </row>
    <row r="163" spans="1:2" ht="15">
      <c r="A163" s="185" t="s">
        <v>1729</v>
      </c>
      <c r="B163" s="186">
        <v>200000</v>
      </c>
    </row>
    <row r="164" spans="1:2" ht="15">
      <c r="A164" s="185" t="s">
        <v>1729</v>
      </c>
      <c r="B164" s="186">
        <v>200000</v>
      </c>
    </row>
    <row r="165" spans="1:2" ht="15">
      <c r="A165" s="185" t="s">
        <v>1642</v>
      </c>
      <c r="B165" s="186">
        <v>200000</v>
      </c>
    </row>
    <row r="166" spans="1:2" ht="15">
      <c r="A166" s="185" t="s">
        <v>1675</v>
      </c>
      <c r="B166" s="186">
        <v>200000</v>
      </c>
    </row>
    <row r="167" spans="1:2" ht="15">
      <c r="A167" s="185" t="s">
        <v>1675</v>
      </c>
      <c r="B167" s="186">
        <v>200000</v>
      </c>
    </row>
    <row r="168" spans="1:2" ht="15">
      <c r="A168" s="185" t="s">
        <v>1763</v>
      </c>
      <c r="B168" s="186">
        <v>125000</v>
      </c>
    </row>
    <row r="169" spans="1:2" ht="15">
      <c r="A169" s="185" t="s">
        <v>1763</v>
      </c>
      <c r="B169" s="186">
        <v>125000</v>
      </c>
    </row>
    <row r="170" spans="1:2" ht="15">
      <c r="A170" s="185" t="s">
        <v>1746</v>
      </c>
      <c r="B170" s="186">
        <v>250000</v>
      </c>
    </row>
    <row r="171" spans="1:2" ht="15">
      <c r="A171" s="185" t="s">
        <v>1746</v>
      </c>
      <c r="B171" s="188">
        <v>250000</v>
      </c>
    </row>
    <row r="172" spans="1:2" ht="15">
      <c r="A172" s="185" t="s">
        <v>1768</v>
      </c>
      <c r="B172" s="191">
        <v>125000</v>
      </c>
    </row>
    <row r="173" spans="1:2" ht="15">
      <c r="A173" s="185" t="s">
        <v>1768</v>
      </c>
      <c r="B173" s="186">
        <v>125000</v>
      </c>
    </row>
    <row r="174" spans="1:2" ht="15">
      <c r="A174" s="185" t="s">
        <v>1771</v>
      </c>
      <c r="B174" s="191">
        <v>250000</v>
      </c>
    </row>
    <row r="175" spans="1:2" ht="15">
      <c r="A175" s="185" t="s">
        <v>1771</v>
      </c>
      <c r="B175" s="188">
        <v>250000</v>
      </c>
    </row>
    <row r="176" spans="1:2" ht="15">
      <c r="A176" s="185" t="s">
        <v>1630</v>
      </c>
      <c r="B176" s="186">
        <v>200000</v>
      </c>
    </row>
    <row r="177" spans="1:2" ht="15">
      <c r="A177" s="185" t="s">
        <v>1630</v>
      </c>
      <c r="B177" s="186">
        <v>200000</v>
      </c>
    </row>
    <row r="178" spans="1:2" ht="15">
      <c r="A178" s="185" t="s">
        <v>1630</v>
      </c>
      <c r="B178" s="186">
        <v>150000</v>
      </c>
    </row>
    <row r="179" spans="1:2" ht="15">
      <c r="A179" s="185" t="s">
        <v>1735</v>
      </c>
      <c r="B179" s="186">
        <v>175000</v>
      </c>
    </row>
    <row r="180" spans="1:2" ht="15">
      <c r="A180" s="185" t="s">
        <v>1735</v>
      </c>
      <c r="B180" s="186">
        <v>175000</v>
      </c>
    </row>
    <row r="181" spans="1:2" ht="15">
      <c r="A181" s="185" t="s">
        <v>1735</v>
      </c>
      <c r="B181" s="186">
        <v>175000</v>
      </c>
    </row>
    <row r="182" spans="1:2" ht="15">
      <c r="A182" s="185" t="s">
        <v>1736</v>
      </c>
      <c r="B182" s="186">
        <v>225000</v>
      </c>
    </row>
    <row r="183" spans="1:2" ht="15">
      <c r="A183" s="185" t="s">
        <v>1736</v>
      </c>
      <c r="B183" s="186">
        <v>175000</v>
      </c>
    </row>
    <row r="184" spans="1:2" ht="15">
      <c r="A184" s="185" t="s">
        <v>1738</v>
      </c>
      <c r="B184" s="186">
        <v>175000</v>
      </c>
    </row>
    <row r="185" spans="1:2" ht="15">
      <c r="A185" s="185" t="s">
        <v>1738</v>
      </c>
      <c r="B185" s="191">
        <v>175000</v>
      </c>
    </row>
    <row r="186" spans="1:2" ht="15">
      <c r="A186" s="185" t="s">
        <v>1738</v>
      </c>
      <c r="B186" s="186">
        <v>175000</v>
      </c>
    </row>
    <row r="187" spans="1:2" ht="15">
      <c r="A187" s="185" t="s">
        <v>1739</v>
      </c>
      <c r="B187" s="186">
        <v>175000</v>
      </c>
    </row>
    <row r="188" spans="1:2" ht="15">
      <c r="A188" s="185" t="s">
        <v>1739</v>
      </c>
      <c r="B188" s="186">
        <v>175000</v>
      </c>
    </row>
    <row r="189" spans="1:2" ht="15">
      <c r="A189" s="185" t="s">
        <v>1739</v>
      </c>
      <c r="B189" s="186">
        <v>175000</v>
      </c>
    </row>
    <row r="190" spans="1:2" ht="15">
      <c r="A190" s="185" t="s">
        <v>1789</v>
      </c>
      <c r="B190" s="186">
        <v>125000</v>
      </c>
    </row>
    <row r="191" spans="1:2" ht="15">
      <c r="A191" s="185" t="s">
        <v>1789</v>
      </c>
      <c r="B191" s="186">
        <v>125000</v>
      </c>
    </row>
    <row r="192" spans="1:2" ht="15">
      <c r="A192" s="185" t="s">
        <v>1702</v>
      </c>
      <c r="B192" s="191">
        <v>150000</v>
      </c>
    </row>
    <row r="193" spans="1:2" ht="15">
      <c r="A193" s="185" t="s">
        <v>1702</v>
      </c>
      <c r="B193" s="186">
        <v>150000</v>
      </c>
    </row>
    <row r="194" spans="1:2" ht="15">
      <c r="A194" s="185" t="s">
        <v>1702</v>
      </c>
      <c r="B194" s="191">
        <v>150000</v>
      </c>
    </row>
    <row r="195" spans="1:2" ht="15">
      <c r="A195" s="185" t="s">
        <v>1772</v>
      </c>
      <c r="B195" s="186">
        <v>175000</v>
      </c>
    </row>
    <row r="196" spans="1:2" ht="15">
      <c r="A196" s="185" t="s">
        <v>1772</v>
      </c>
      <c r="B196" s="186">
        <v>175000</v>
      </c>
    </row>
    <row r="197" spans="1:2" ht="15">
      <c r="A197" s="185" t="s">
        <v>1772</v>
      </c>
      <c r="B197" s="186">
        <v>175000</v>
      </c>
    </row>
    <row r="198" spans="1:2" ht="15">
      <c r="A198" s="185" t="s">
        <v>1761</v>
      </c>
      <c r="B198" s="186">
        <v>250000</v>
      </c>
    </row>
    <row r="199" spans="1:2" ht="15">
      <c r="A199" s="185" t="s">
        <v>1761</v>
      </c>
      <c r="B199" s="186">
        <v>250000</v>
      </c>
    </row>
    <row r="200" spans="1:2" ht="15">
      <c r="A200" s="185" t="s">
        <v>1761</v>
      </c>
      <c r="B200" s="186">
        <v>250000</v>
      </c>
    </row>
    <row r="201" spans="1:2" ht="15">
      <c r="A201" s="185" t="s">
        <v>1740</v>
      </c>
      <c r="B201" s="186">
        <v>175000</v>
      </c>
    </row>
    <row r="202" spans="1:2" ht="15">
      <c r="A202" s="185" t="s">
        <v>1740</v>
      </c>
      <c r="B202" s="186">
        <v>175000</v>
      </c>
    </row>
    <row r="203" spans="1:2" ht="15">
      <c r="A203" s="185" t="s">
        <v>1740</v>
      </c>
      <c r="B203" s="186">
        <v>175000</v>
      </c>
    </row>
    <row r="204" spans="1:2" ht="15">
      <c r="A204" s="185" t="s">
        <v>1750</v>
      </c>
      <c r="B204" s="186">
        <v>175000</v>
      </c>
    </row>
    <row r="205" spans="1:2" ht="15">
      <c r="A205" s="185" t="s">
        <v>1750</v>
      </c>
      <c r="B205" s="191">
        <v>175000</v>
      </c>
    </row>
    <row r="206" spans="1:2" ht="15">
      <c r="A206" s="185" t="s">
        <v>1689</v>
      </c>
      <c r="B206" s="186">
        <v>150000</v>
      </c>
    </row>
    <row r="207" spans="1:2" ht="15">
      <c r="A207" s="185" t="s">
        <v>1689</v>
      </c>
      <c r="B207" s="186">
        <v>200000</v>
      </c>
    </row>
    <row r="208" spans="1:2" ht="15">
      <c r="A208" s="185" t="s">
        <v>1689</v>
      </c>
      <c r="B208" s="186">
        <v>200000</v>
      </c>
    </row>
    <row r="209" spans="1:2" ht="15">
      <c r="A209" s="185" t="s">
        <v>1744</v>
      </c>
      <c r="B209" s="191">
        <v>225000</v>
      </c>
    </row>
    <row r="210" spans="1:2" ht="15">
      <c r="A210" s="185" t="s">
        <v>1744</v>
      </c>
      <c r="B210" s="186">
        <v>225000</v>
      </c>
    </row>
    <row r="211" spans="1:2" ht="15">
      <c r="A211" s="185" t="s">
        <v>1744</v>
      </c>
      <c r="B211" s="186">
        <v>225000</v>
      </c>
    </row>
    <row r="212" spans="1:2" ht="24">
      <c r="A212" s="185" t="s">
        <v>1583</v>
      </c>
      <c r="B212" s="186">
        <v>150000</v>
      </c>
    </row>
    <row r="213" spans="1:2" ht="15">
      <c r="A213" s="185" t="s">
        <v>1713</v>
      </c>
      <c r="B213" s="186">
        <v>125000</v>
      </c>
    </row>
    <row r="214" spans="1:2" ht="15">
      <c r="A214" s="185" t="s">
        <v>1713</v>
      </c>
      <c r="B214" s="186">
        <v>125000</v>
      </c>
    </row>
    <row r="215" spans="1:2" ht="15">
      <c r="A215" s="185" t="s">
        <v>1713</v>
      </c>
      <c r="B215" s="186">
        <v>250000</v>
      </c>
    </row>
    <row r="216" spans="1:2" ht="15">
      <c r="A216" s="185" t="s">
        <v>1801</v>
      </c>
      <c r="B216" s="186">
        <v>153448</v>
      </c>
    </row>
    <row r="217" spans="1:2" ht="15">
      <c r="A217" s="185" t="s">
        <v>1801</v>
      </c>
      <c r="B217" s="186">
        <v>125000</v>
      </c>
    </row>
    <row r="218" spans="1:2" ht="15">
      <c r="A218" s="185" t="s">
        <v>1672</v>
      </c>
      <c r="B218" s="186">
        <v>250000</v>
      </c>
    </row>
    <row r="219" spans="1:2" ht="15">
      <c r="A219" s="185" t="s">
        <v>1747</v>
      </c>
      <c r="B219" s="186">
        <v>250000</v>
      </c>
    </row>
    <row r="220" spans="1:2" ht="15">
      <c r="A220" s="185" t="s">
        <v>1747</v>
      </c>
      <c r="B220" s="186">
        <v>200000</v>
      </c>
    </row>
    <row r="221" spans="1:2" ht="15">
      <c r="A221" s="185" t="s">
        <v>1692</v>
      </c>
      <c r="B221" s="186">
        <v>250000</v>
      </c>
    </row>
    <row r="222" spans="1:2" ht="15">
      <c r="A222" s="185" t="s">
        <v>1692</v>
      </c>
      <c r="B222" s="186">
        <v>250000</v>
      </c>
    </row>
    <row r="223" spans="1:2" ht="15">
      <c r="A223" s="185" t="s">
        <v>1802</v>
      </c>
      <c r="B223" s="186">
        <v>125000</v>
      </c>
    </row>
    <row r="224" spans="1:2" ht="15">
      <c r="A224" s="185" t="s">
        <v>1802</v>
      </c>
      <c r="B224" s="186">
        <v>125000</v>
      </c>
    </row>
    <row r="225" spans="1:2" ht="15">
      <c r="A225" s="185" t="s">
        <v>1615</v>
      </c>
      <c r="B225" s="186">
        <v>325000</v>
      </c>
    </row>
    <row r="226" spans="1:2" ht="15">
      <c r="A226" s="185" t="s">
        <v>1721</v>
      </c>
      <c r="B226" s="186">
        <v>250000</v>
      </c>
    </row>
    <row r="227" spans="1:2" ht="15">
      <c r="A227" s="185" t="s">
        <v>1721</v>
      </c>
      <c r="B227" s="186">
        <v>250000</v>
      </c>
    </row>
    <row r="228" spans="1:2" ht="15">
      <c r="A228" s="185" t="s">
        <v>1774</v>
      </c>
      <c r="B228" s="186">
        <v>250000</v>
      </c>
    </row>
    <row r="229" spans="1:2" ht="15">
      <c r="A229" s="185" t="s">
        <v>1774</v>
      </c>
      <c r="B229" s="186">
        <v>250000</v>
      </c>
    </row>
    <row r="230" spans="1:2" ht="15">
      <c r="A230" s="185" t="s">
        <v>1633</v>
      </c>
      <c r="B230" s="186">
        <v>200000</v>
      </c>
    </row>
    <row r="231" spans="1:2" ht="15">
      <c r="A231" s="185" t="s">
        <v>1633</v>
      </c>
      <c r="B231" s="186">
        <v>200000</v>
      </c>
    </row>
    <row r="232" spans="1:2" ht="15">
      <c r="A232" s="185" t="s">
        <v>1633</v>
      </c>
      <c r="B232" s="186">
        <v>250000</v>
      </c>
    </row>
    <row r="233" spans="1:2" ht="15">
      <c r="A233" s="185" t="s">
        <v>1748</v>
      </c>
      <c r="B233" s="186">
        <v>200000</v>
      </c>
    </row>
    <row r="234" spans="1:2" ht="15">
      <c r="A234" s="185" t="s">
        <v>1748</v>
      </c>
      <c r="B234" s="186">
        <v>200000</v>
      </c>
    </row>
    <row r="235" spans="1:2" ht="15">
      <c r="A235" s="185" t="s">
        <v>1748</v>
      </c>
      <c r="B235" s="186">
        <v>200000</v>
      </c>
    </row>
    <row r="236" spans="1:2" ht="15">
      <c r="A236" s="185" t="s">
        <v>1812</v>
      </c>
      <c r="B236" s="186">
        <v>125000</v>
      </c>
    </row>
    <row r="237" spans="1:2" ht="15">
      <c r="A237" s="185" t="s">
        <v>1722</v>
      </c>
      <c r="B237" s="186">
        <v>200000</v>
      </c>
    </row>
    <row r="238" spans="1:2" ht="15">
      <c r="A238" s="185" t="s">
        <v>1722</v>
      </c>
      <c r="B238" s="186">
        <v>200000</v>
      </c>
    </row>
    <row r="239" spans="1:2" ht="15">
      <c r="A239" s="185" t="s">
        <v>1722</v>
      </c>
      <c r="B239" s="186">
        <v>200000</v>
      </c>
    </row>
    <row r="240" spans="1:2" ht="15">
      <c r="A240" s="185" t="s">
        <v>1759</v>
      </c>
      <c r="B240" s="186">
        <v>250000</v>
      </c>
    </row>
    <row r="241" spans="1:2" ht="15">
      <c r="A241" s="185" t="s">
        <v>1759</v>
      </c>
      <c r="B241" s="191">
        <v>250000</v>
      </c>
    </row>
    <row r="242" spans="1:2" ht="15">
      <c r="A242" s="185" t="s">
        <v>1777</v>
      </c>
      <c r="B242" s="191">
        <v>175000</v>
      </c>
    </row>
    <row r="243" spans="1:2" ht="15">
      <c r="A243" s="185" t="s">
        <v>1777</v>
      </c>
      <c r="B243" s="191">
        <v>175000</v>
      </c>
    </row>
    <row r="244" spans="1:2" ht="15">
      <c r="A244" s="185" t="s">
        <v>1636</v>
      </c>
      <c r="B244" s="191">
        <v>300000</v>
      </c>
    </row>
    <row r="245" spans="1:2" ht="15">
      <c r="A245" s="185" t="s">
        <v>1636</v>
      </c>
      <c r="B245" s="186">
        <v>300000</v>
      </c>
    </row>
    <row r="246" spans="1:2" ht="15">
      <c r="A246" s="185" t="s">
        <v>1636</v>
      </c>
      <c r="B246" s="186">
        <v>300000</v>
      </c>
    </row>
    <row r="247" spans="1:2" ht="15">
      <c r="A247" s="185" t="s">
        <v>1798</v>
      </c>
      <c r="B247" s="191">
        <v>125000</v>
      </c>
    </row>
    <row r="248" spans="1:2" ht="15">
      <c r="A248" s="185" t="s">
        <v>1756</v>
      </c>
      <c r="B248" s="186">
        <v>225000</v>
      </c>
    </row>
    <row r="249" spans="1:2" ht="15">
      <c r="A249" s="185" t="s">
        <v>1756</v>
      </c>
      <c r="B249" s="186">
        <v>175000</v>
      </c>
    </row>
    <row r="250" spans="1:2" ht="15">
      <c r="A250" s="185" t="s">
        <v>1756</v>
      </c>
      <c r="B250" s="186">
        <v>225000</v>
      </c>
    </row>
    <row r="251" spans="1:2" ht="15">
      <c r="A251" s="185" t="s">
        <v>1733</v>
      </c>
      <c r="B251" s="186">
        <v>200000</v>
      </c>
    </row>
    <row r="252" spans="1:2" ht="15">
      <c r="A252" s="185" t="s">
        <v>1733</v>
      </c>
      <c r="B252" s="186">
        <v>150000</v>
      </c>
    </row>
    <row r="253" spans="1:2" ht="15">
      <c r="A253" s="185" t="s">
        <v>1733</v>
      </c>
      <c r="B253" s="186">
        <v>200000</v>
      </c>
    </row>
    <row r="254" spans="1:2" ht="15">
      <c r="A254" s="185" t="s">
        <v>1637</v>
      </c>
      <c r="B254" s="186">
        <v>175000</v>
      </c>
    </row>
    <row r="255" spans="1:2" ht="15">
      <c r="A255" s="185" t="s">
        <v>1637</v>
      </c>
      <c r="B255" s="186">
        <v>175000</v>
      </c>
    </row>
    <row r="256" spans="1:2" ht="15">
      <c r="A256" s="185" t="s">
        <v>1637</v>
      </c>
      <c r="B256" s="186">
        <v>175000</v>
      </c>
    </row>
    <row r="257" spans="1:2" ht="15">
      <c r="A257" s="185" t="s">
        <v>1809</v>
      </c>
      <c r="B257" s="191">
        <v>99000</v>
      </c>
    </row>
    <row r="258" spans="1:2" ht="15">
      <c r="A258" s="185" t="s">
        <v>1678</v>
      </c>
      <c r="B258" s="186">
        <v>250000</v>
      </c>
    </row>
    <row r="259" spans="1:2" ht="15">
      <c r="A259" s="185" t="s">
        <v>1678</v>
      </c>
      <c r="B259" s="186">
        <v>200000</v>
      </c>
    </row>
    <row r="260" spans="1:2" ht="15">
      <c r="A260" s="185" t="s">
        <v>1678</v>
      </c>
      <c r="B260" s="186">
        <v>200000</v>
      </c>
    </row>
    <row r="261" spans="1:2" ht="15">
      <c r="A261" s="185" t="s">
        <v>1678</v>
      </c>
      <c r="B261" s="186">
        <v>7799.93</v>
      </c>
    </row>
    <row r="262" spans="1:2" ht="15">
      <c r="A262" s="185" t="s">
        <v>1699</v>
      </c>
      <c r="B262" s="186">
        <v>200000</v>
      </c>
    </row>
    <row r="263" spans="1:2" ht="15">
      <c r="A263" s="185" t="s">
        <v>1699</v>
      </c>
      <c r="B263" s="186">
        <v>175000</v>
      </c>
    </row>
    <row r="264" spans="1:2" ht="15">
      <c r="A264" s="185" t="s">
        <v>1699</v>
      </c>
      <c r="B264" s="186">
        <v>175000</v>
      </c>
    </row>
    <row r="265" spans="1:2" ht="15">
      <c r="A265" s="185" t="s">
        <v>1683</v>
      </c>
      <c r="B265" s="186">
        <v>175000</v>
      </c>
    </row>
    <row r="266" spans="1:2" ht="15">
      <c r="A266" s="185" t="s">
        <v>1683</v>
      </c>
      <c r="B266" s="186">
        <v>175000</v>
      </c>
    </row>
    <row r="267" spans="1:2" ht="15">
      <c r="A267" s="185" t="s">
        <v>1683</v>
      </c>
      <c r="B267" s="186">
        <v>175000</v>
      </c>
    </row>
    <row r="268" spans="1:2" ht="15">
      <c r="A268" s="185" t="s">
        <v>1585</v>
      </c>
      <c r="B268" s="191">
        <v>150000</v>
      </c>
    </row>
    <row r="269" spans="1:2" ht="15">
      <c r="A269" s="185" t="s">
        <v>1749</v>
      </c>
      <c r="B269" s="191">
        <v>175000</v>
      </c>
    </row>
    <row r="270" spans="1:2" ht="15">
      <c r="A270" s="185" t="s">
        <v>1749</v>
      </c>
      <c r="B270" s="186">
        <v>175000</v>
      </c>
    </row>
    <row r="271" spans="1:2" ht="15">
      <c r="A271" s="185" t="s">
        <v>1749</v>
      </c>
      <c r="B271" s="186">
        <v>175000</v>
      </c>
    </row>
    <row r="272" spans="1:2" ht="15">
      <c r="A272" s="185" t="s">
        <v>1717</v>
      </c>
      <c r="B272" s="186">
        <v>225000</v>
      </c>
    </row>
    <row r="273" spans="1:2" ht="15">
      <c r="A273" s="185" t="s">
        <v>1717</v>
      </c>
      <c r="B273" s="186">
        <v>175000</v>
      </c>
    </row>
    <row r="274" spans="1:2" ht="15">
      <c r="A274" s="185" t="s">
        <v>1697</v>
      </c>
      <c r="B274" s="186">
        <v>250000</v>
      </c>
    </row>
    <row r="275" spans="1:2" ht="15">
      <c r="A275" s="185" t="s">
        <v>1603</v>
      </c>
      <c r="B275" s="186">
        <v>250000</v>
      </c>
    </row>
    <row r="276" spans="1:2" ht="15">
      <c r="A276" s="185" t="s">
        <v>1603</v>
      </c>
      <c r="B276" s="186">
        <v>250000</v>
      </c>
    </row>
    <row r="277" spans="1:2" ht="15">
      <c r="A277" s="185" t="s">
        <v>1593</v>
      </c>
      <c r="B277" s="186">
        <v>200000</v>
      </c>
    </row>
    <row r="278" spans="1:2" ht="15">
      <c r="A278" s="185" t="s">
        <v>1593</v>
      </c>
      <c r="B278" s="186">
        <v>250000</v>
      </c>
    </row>
    <row r="279" spans="1:2" ht="15">
      <c r="A279" s="185" t="s">
        <v>1687</v>
      </c>
      <c r="B279" s="186">
        <v>150000</v>
      </c>
    </row>
    <row r="280" spans="1:2" ht="15">
      <c r="A280" s="185" t="s">
        <v>1687</v>
      </c>
      <c r="B280" s="186">
        <v>150000</v>
      </c>
    </row>
    <row r="281" spans="1:2" ht="15">
      <c r="A281" s="185" t="s">
        <v>1687</v>
      </c>
      <c r="B281" s="186">
        <v>150000</v>
      </c>
    </row>
    <row r="282" spans="1:2" ht="15">
      <c r="A282" s="185" t="s">
        <v>1734</v>
      </c>
      <c r="B282" s="186">
        <v>200000</v>
      </c>
    </row>
    <row r="283" spans="1:2" ht="15">
      <c r="A283" s="185" t="s">
        <v>1734</v>
      </c>
      <c r="B283" s="186">
        <v>200000</v>
      </c>
    </row>
    <row r="284" spans="1:2" ht="15">
      <c r="A284" s="185" t="s">
        <v>1734</v>
      </c>
      <c r="B284" s="186">
        <v>200000</v>
      </c>
    </row>
    <row r="285" spans="1:2" ht="15">
      <c r="A285" s="185" t="s">
        <v>1651</v>
      </c>
      <c r="B285" s="186">
        <v>175000</v>
      </c>
    </row>
    <row r="286" spans="1:2" ht="15">
      <c r="A286" s="185" t="s">
        <v>1651</v>
      </c>
      <c r="B286" s="186">
        <v>175000</v>
      </c>
    </row>
    <row r="287" spans="1:2" ht="15">
      <c r="A287" s="185" t="s">
        <v>1651</v>
      </c>
      <c r="B287" s="186">
        <v>225000</v>
      </c>
    </row>
    <row r="288" spans="1:2" ht="15">
      <c r="A288" s="185" t="s">
        <v>1712</v>
      </c>
      <c r="B288" s="186">
        <v>125000</v>
      </c>
    </row>
    <row r="289" spans="1:2" ht="15">
      <c r="A289" s="185" t="s">
        <v>1712</v>
      </c>
      <c r="B289" s="186">
        <v>125000</v>
      </c>
    </row>
    <row r="290" spans="1:2" ht="15">
      <c r="A290" s="185" t="s">
        <v>1587</v>
      </c>
      <c r="B290" s="186">
        <v>150000</v>
      </c>
    </row>
    <row r="291" spans="1:2" ht="15">
      <c r="A291" s="185" t="s">
        <v>1656</v>
      </c>
      <c r="B291" s="186">
        <v>125000</v>
      </c>
    </row>
    <row r="292" spans="1:2" ht="15">
      <c r="A292" s="185" t="s">
        <v>1656</v>
      </c>
      <c r="B292" s="186">
        <v>200000</v>
      </c>
    </row>
    <row r="293" spans="1:2" ht="15">
      <c r="A293" s="185" t="s">
        <v>1656</v>
      </c>
      <c r="B293" s="191">
        <v>199752.87</v>
      </c>
    </row>
    <row r="294" spans="1:2" ht="15">
      <c r="A294" s="185" t="s">
        <v>1656</v>
      </c>
      <c r="B294" s="186">
        <v>199194.51</v>
      </c>
    </row>
    <row r="295" spans="1:2" ht="15">
      <c r="A295" s="185" t="s">
        <v>1609</v>
      </c>
      <c r="B295" s="186">
        <v>200000</v>
      </c>
    </row>
    <row r="296" spans="1:2" ht="15">
      <c r="A296" s="185" t="s">
        <v>1609</v>
      </c>
      <c r="B296" s="186">
        <v>249650</v>
      </c>
    </row>
    <row r="297" spans="1:2" ht="15">
      <c r="A297" s="185" t="s">
        <v>1720</v>
      </c>
      <c r="B297" s="186">
        <v>175000</v>
      </c>
    </row>
    <row r="298" spans="1:2" ht="15">
      <c r="A298" s="185" t="s">
        <v>1720</v>
      </c>
      <c r="B298" s="191">
        <v>175000</v>
      </c>
    </row>
    <row r="299" spans="1:2" ht="15">
      <c r="A299" s="185" t="s">
        <v>1720</v>
      </c>
      <c r="B299" s="186">
        <v>175000</v>
      </c>
    </row>
    <row r="300" spans="1:2" ht="15">
      <c r="A300" s="185" t="s">
        <v>1751</v>
      </c>
      <c r="B300" s="186">
        <v>150000</v>
      </c>
    </row>
    <row r="301" spans="1:2" ht="15">
      <c r="A301" s="185" t="s">
        <v>1751</v>
      </c>
      <c r="B301" s="186">
        <v>150000</v>
      </c>
    </row>
    <row r="302" spans="1:2" ht="15">
      <c r="A302" s="185" t="s">
        <v>1751</v>
      </c>
      <c r="B302" s="186">
        <v>150000</v>
      </c>
    </row>
    <row r="303" spans="1:2" ht="15">
      <c r="A303" s="185" t="s">
        <v>1595</v>
      </c>
      <c r="B303" s="191">
        <v>200000</v>
      </c>
    </row>
    <row r="304" spans="1:2" ht="15">
      <c r="A304" s="185" t="s">
        <v>1595</v>
      </c>
      <c r="B304" s="191">
        <v>200000</v>
      </c>
    </row>
    <row r="305" spans="1:2" ht="15">
      <c r="A305" s="185" t="s">
        <v>1674</v>
      </c>
      <c r="B305" s="186">
        <v>250000</v>
      </c>
    </row>
    <row r="306" spans="1:2" ht="15">
      <c r="A306" s="185" t="s">
        <v>1674</v>
      </c>
      <c r="B306" s="191">
        <v>250000</v>
      </c>
    </row>
    <row r="307" spans="1:2" ht="15">
      <c r="A307" s="185" t="s">
        <v>1814</v>
      </c>
      <c r="B307" s="186">
        <v>125000</v>
      </c>
    </row>
    <row r="308" spans="1:2" ht="15">
      <c r="A308" s="185" t="s">
        <v>1670</v>
      </c>
      <c r="B308" s="186">
        <v>150000</v>
      </c>
    </row>
    <row r="309" spans="1:2" ht="15">
      <c r="A309" s="185" t="s">
        <v>1704</v>
      </c>
      <c r="B309" s="186">
        <v>200000</v>
      </c>
    </row>
    <row r="310" spans="1:2" ht="15">
      <c r="A310" s="185" t="s">
        <v>1704</v>
      </c>
      <c r="B310" s="186">
        <v>200000</v>
      </c>
    </row>
    <row r="311" spans="1:2" ht="15">
      <c r="A311" s="185" t="s">
        <v>1704</v>
      </c>
      <c r="B311" s="191">
        <v>200000</v>
      </c>
    </row>
    <row r="312" spans="1:2" ht="15">
      <c r="A312" s="185" t="s">
        <v>1638</v>
      </c>
      <c r="B312" s="191">
        <v>175000</v>
      </c>
    </row>
    <row r="313" spans="1:2" ht="15">
      <c r="A313" s="185" t="s">
        <v>1638</v>
      </c>
      <c r="B313" s="186">
        <v>175000</v>
      </c>
    </row>
    <row r="314" spans="1:2" ht="15">
      <c r="A314" s="185" t="s">
        <v>1638</v>
      </c>
      <c r="B314" s="186">
        <v>175000</v>
      </c>
    </row>
    <row r="315" spans="1:2" ht="15">
      <c r="A315" s="185" t="s">
        <v>1599</v>
      </c>
      <c r="B315" s="186">
        <v>175000</v>
      </c>
    </row>
    <row r="316" spans="1:2" ht="24">
      <c r="A316" s="185" t="s">
        <v>1668</v>
      </c>
      <c r="B316" s="186">
        <v>175000</v>
      </c>
    </row>
    <row r="317" spans="1:2" ht="15">
      <c r="A317" s="185" t="s">
        <v>1706</v>
      </c>
      <c r="B317" s="186">
        <v>175000</v>
      </c>
    </row>
    <row r="318" spans="1:2" ht="15">
      <c r="A318" s="185" t="s">
        <v>1706</v>
      </c>
      <c r="B318" s="191">
        <v>175000</v>
      </c>
    </row>
    <row r="319" spans="1:2" ht="15">
      <c r="A319" s="185" t="s">
        <v>1706</v>
      </c>
      <c r="B319" s="186">
        <v>175000</v>
      </c>
    </row>
    <row r="320" spans="1:2" ht="15">
      <c r="A320" s="185" t="s">
        <v>1758</v>
      </c>
      <c r="B320" s="186">
        <v>175000</v>
      </c>
    </row>
    <row r="321" spans="1:2" ht="15">
      <c r="A321" s="185" t="s">
        <v>1758</v>
      </c>
      <c r="B321" s="186">
        <v>175000</v>
      </c>
    </row>
    <row r="322" spans="1:2" ht="15">
      <c r="A322" s="185" t="s">
        <v>1758</v>
      </c>
      <c r="B322" s="186">
        <v>175000</v>
      </c>
    </row>
    <row r="323" spans="1:2" ht="15">
      <c r="A323" s="185" t="s">
        <v>1784</v>
      </c>
      <c r="B323" s="186">
        <v>125000</v>
      </c>
    </row>
    <row r="324" spans="1:2" ht="15">
      <c r="A324" s="185" t="s">
        <v>1784</v>
      </c>
      <c r="B324" s="186">
        <v>125000</v>
      </c>
    </row>
    <row r="325" spans="1:2" ht="15">
      <c r="A325" s="185" t="s">
        <v>1708</v>
      </c>
      <c r="B325" s="186">
        <v>200000</v>
      </c>
    </row>
    <row r="326" spans="1:2" ht="15">
      <c r="A326" s="185" t="s">
        <v>1708</v>
      </c>
      <c r="B326" s="186">
        <v>200000</v>
      </c>
    </row>
    <row r="327" spans="1:2" ht="15">
      <c r="A327" s="185" t="s">
        <v>1708</v>
      </c>
      <c r="B327" s="191">
        <v>200000</v>
      </c>
    </row>
    <row r="328" spans="1:2" ht="15">
      <c r="A328" s="185" t="s">
        <v>1589</v>
      </c>
      <c r="B328" s="191">
        <v>175000</v>
      </c>
    </row>
    <row r="329" spans="1:2" ht="15">
      <c r="A329" s="185" t="s">
        <v>1646</v>
      </c>
      <c r="B329" s="186">
        <v>200000</v>
      </c>
    </row>
    <row r="330" spans="1:2" ht="15">
      <c r="A330" s="185" t="s">
        <v>1646</v>
      </c>
      <c r="B330" s="186">
        <v>150000</v>
      </c>
    </row>
    <row r="331" spans="1:2" ht="15">
      <c r="A331" s="185" t="s">
        <v>1646</v>
      </c>
      <c r="B331" s="191">
        <v>150000</v>
      </c>
    </row>
    <row r="332" spans="1:2" ht="15">
      <c r="A332" s="185" t="s">
        <v>1797</v>
      </c>
      <c r="B332" s="186">
        <v>175000</v>
      </c>
    </row>
    <row r="333" spans="1:2" ht="15">
      <c r="A333" s="185" t="s">
        <v>1797</v>
      </c>
      <c r="B333" s="186">
        <v>175000</v>
      </c>
    </row>
    <row r="334" spans="1:2" ht="15">
      <c r="A334" s="185" t="s">
        <v>1770</v>
      </c>
      <c r="B334" s="186">
        <v>175000</v>
      </c>
    </row>
    <row r="335" spans="1:2" ht="15">
      <c r="A335" s="185" t="s">
        <v>1770</v>
      </c>
      <c r="B335" s="186">
        <v>175000</v>
      </c>
    </row>
    <row r="336" spans="1:2" ht="15">
      <c r="A336" s="185" t="s">
        <v>1770</v>
      </c>
      <c r="B336" s="186">
        <v>175000</v>
      </c>
    </row>
    <row r="337" spans="1:2" ht="15">
      <c r="A337" s="185" t="s">
        <v>1634</v>
      </c>
      <c r="B337" s="191">
        <v>250000</v>
      </c>
    </row>
    <row r="338" spans="1:2" ht="15">
      <c r="A338" s="185" t="s">
        <v>1634</v>
      </c>
      <c r="B338" s="186">
        <v>250000</v>
      </c>
    </row>
    <row r="339" spans="1:2" ht="15">
      <c r="A339" s="185" t="s">
        <v>1673</v>
      </c>
      <c r="B339" s="186">
        <v>250000</v>
      </c>
    </row>
    <row r="340" spans="1:2" ht="15">
      <c r="A340" s="185" t="s">
        <v>1779</v>
      </c>
      <c r="B340" s="186">
        <v>325000</v>
      </c>
    </row>
    <row r="341" spans="1:2" ht="15">
      <c r="A341" s="185" t="s">
        <v>1779</v>
      </c>
      <c r="B341" s="191">
        <v>325000</v>
      </c>
    </row>
    <row r="342" spans="1:2" ht="15">
      <c r="A342" s="185" t="s">
        <v>1813</v>
      </c>
      <c r="B342" s="186">
        <v>125000</v>
      </c>
    </row>
    <row r="343" spans="1:2" ht="15">
      <c r="A343" s="185" t="s">
        <v>1780</v>
      </c>
      <c r="B343" s="186">
        <v>150000</v>
      </c>
    </row>
    <row r="344" spans="1:2" ht="15">
      <c r="A344" s="185" t="s">
        <v>1780</v>
      </c>
      <c r="B344" s="191">
        <v>150000</v>
      </c>
    </row>
    <row r="345" spans="1:2" ht="15">
      <c r="A345" s="185" t="s">
        <v>1811</v>
      </c>
      <c r="B345" s="191">
        <v>200000</v>
      </c>
    </row>
    <row r="346" spans="1:2" ht="15">
      <c r="A346" s="185" t="s">
        <v>1617</v>
      </c>
      <c r="B346" s="186">
        <v>150000</v>
      </c>
    </row>
    <row r="347" spans="1:2" ht="15">
      <c r="A347" s="185" t="s">
        <v>1617</v>
      </c>
      <c r="B347" s="186">
        <v>150000</v>
      </c>
    </row>
    <row r="348" spans="1:2" ht="15">
      <c r="A348" s="185" t="s">
        <v>1658</v>
      </c>
      <c r="B348" s="186">
        <v>125000</v>
      </c>
    </row>
    <row r="349" spans="1:2" ht="15">
      <c r="A349" s="185" t="s">
        <v>1658</v>
      </c>
      <c r="B349" s="186">
        <v>300000</v>
      </c>
    </row>
    <row r="350" spans="1:2" ht="15">
      <c r="A350" s="185" t="s">
        <v>1658</v>
      </c>
      <c r="B350" s="186">
        <v>300000</v>
      </c>
    </row>
    <row r="351" spans="1:2" ht="15">
      <c r="A351" s="185" t="s">
        <v>1658</v>
      </c>
      <c r="B351" s="186">
        <v>300000</v>
      </c>
    </row>
    <row r="352" spans="1:2" ht="15">
      <c r="A352" s="185" t="s">
        <v>1660</v>
      </c>
      <c r="B352" s="186">
        <v>125000</v>
      </c>
    </row>
    <row r="353" spans="1:2" ht="15">
      <c r="A353" s="185" t="s">
        <v>1660</v>
      </c>
      <c r="B353" s="186">
        <v>175000</v>
      </c>
    </row>
    <row r="354" spans="1:2" ht="15">
      <c r="A354" s="185" t="s">
        <v>1660</v>
      </c>
      <c r="B354" s="186">
        <v>175000</v>
      </c>
    </row>
    <row r="355" spans="1:2" ht="15">
      <c r="A355" s="185" t="s">
        <v>1660</v>
      </c>
      <c r="B355" s="191">
        <v>175000</v>
      </c>
    </row>
    <row r="356" spans="1:2" ht="15">
      <c r="A356" s="185" t="s">
        <v>1783</v>
      </c>
      <c r="B356" s="186">
        <v>125000</v>
      </c>
    </row>
    <row r="357" spans="1:2" ht="15">
      <c r="A357" s="185" t="s">
        <v>1783</v>
      </c>
      <c r="B357" s="186">
        <v>125000</v>
      </c>
    </row>
    <row r="358" spans="1:2" ht="15">
      <c r="A358" s="185" t="s">
        <v>1775</v>
      </c>
      <c r="B358" s="186">
        <v>175000</v>
      </c>
    </row>
    <row r="359" spans="1:2" ht="15">
      <c r="A359" s="185" t="s">
        <v>1775</v>
      </c>
      <c r="B359" s="186">
        <v>175000</v>
      </c>
    </row>
    <row r="360" spans="1:2" ht="15">
      <c r="A360" s="185" t="s">
        <v>1775</v>
      </c>
      <c r="B360" s="186">
        <v>175000</v>
      </c>
    </row>
    <row r="361" spans="1:2" ht="15">
      <c r="A361" s="185" t="s">
        <v>1710</v>
      </c>
      <c r="B361" s="186">
        <v>125000</v>
      </c>
    </row>
    <row r="362" spans="1:2" ht="15">
      <c r="A362" s="185" t="s">
        <v>1710</v>
      </c>
      <c r="B362" s="186">
        <v>125000</v>
      </c>
    </row>
    <row r="363" spans="1:2" ht="15">
      <c r="A363" s="185" t="s">
        <v>1647</v>
      </c>
      <c r="B363" s="186">
        <v>200000</v>
      </c>
    </row>
    <row r="364" spans="1:2" ht="15">
      <c r="A364" s="185" t="s">
        <v>1647</v>
      </c>
      <c r="B364" s="186">
        <v>200000</v>
      </c>
    </row>
    <row r="365" spans="1:2" ht="15">
      <c r="A365" s="185" t="s">
        <v>1647</v>
      </c>
      <c r="B365" s="186">
        <v>200000</v>
      </c>
    </row>
    <row r="366" spans="1:2" ht="15">
      <c r="A366" s="185" t="s">
        <v>1808</v>
      </c>
      <c r="B366" s="191">
        <v>250000</v>
      </c>
    </row>
    <row r="367" ht="15">
      <c r="B367" s="2"/>
    </row>
    <row r="368" spans="1:2" ht="15">
      <c r="A368" s="192" t="s">
        <v>1261</v>
      </c>
      <c r="B368" s="154">
        <f>SUM(B4:B366)</f>
        <v>67458429.31</v>
      </c>
    </row>
    <row r="369" ht="15">
      <c r="B369" s="2"/>
    </row>
    <row r="371" spans="1:7" ht="15">
      <c r="A371" s="157"/>
      <c r="B371" s="157"/>
      <c r="C371" s="157"/>
      <c r="D371" s="157"/>
      <c r="E371" s="157"/>
      <c r="F371" s="157"/>
      <c r="G371" s="157"/>
    </row>
    <row r="372" spans="1:7" ht="15">
      <c r="A372" s="189" t="s">
        <v>561</v>
      </c>
      <c r="B372" s="190" t="s">
        <v>1570</v>
      </c>
      <c r="C372" s="190" t="s">
        <v>1571</v>
      </c>
      <c r="D372" s="190" t="s">
        <v>1572</v>
      </c>
      <c r="E372" s="189" t="s">
        <v>1573</v>
      </c>
      <c r="F372" s="157"/>
      <c r="G372" s="157"/>
    </row>
    <row r="373" spans="1:7" ht="15">
      <c r="A373" s="184" t="s">
        <v>1574</v>
      </c>
      <c r="B373" s="185" t="s">
        <v>1575</v>
      </c>
      <c r="C373" s="185" t="s">
        <v>1576</v>
      </c>
      <c r="D373" s="185" t="s">
        <v>1577</v>
      </c>
      <c r="E373" s="186">
        <v>225000</v>
      </c>
      <c r="F373" s="157"/>
      <c r="G373" s="157"/>
    </row>
    <row r="374" spans="1:7" ht="15">
      <c r="A374" s="184" t="s">
        <v>1574</v>
      </c>
      <c r="B374" s="185" t="s">
        <v>1578</v>
      </c>
      <c r="C374" s="185" t="s">
        <v>1579</v>
      </c>
      <c r="D374" s="185" t="s">
        <v>1577</v>
      </c>
      <c r="E374" s="186">
        <v>250000</v>
      </c>
      <c r="F374" s="157"/>
      <c r="G374" s="157"/>
    </row>
    <row r="375" spans="1:7" ht="15">
      <c r="A375" s="184" t="s">
        <v>1574</v>
      </c>
      <c r="B375" s="185" t="s">
        <v>1580</v>
      </c>
      <c r="C375" s="185" t="s">
        <v>1581</v>
      </c>
      <c r="D375" s="185" t="s">
        <v>1577</v>
      </c>
      <c r="E375" s="186">
        <v>200000</v>
      </c>
      <c r="F375" s="157"/>
      <c r="G375" s="157"/>
    </row>
    <row r="376" spans="1:7" ht="24">
      <c r="A376" s="184" t="s">
        <v>1574</v>
      </c>
      <c r="B376" s="185" t="s">
        <v>1582</v>
      </c>
      <c r="C376" s="185" t="s">
        <v>1583</v>
      </c>
      <c r="D376" s="185" t="s">
        <v>1577</v>
      </c>
      <c r="E376" s="186">
        <v>150000</v>
      </c>
      <c r="F376" s="157"/>
      <c r="G376" s="157"/>
    </row>
    <row r="377" spans="1:7" ht="15">
      <c r="A377" s="184" t="s">
        <v>1574</v>
      </c>
      <c r="B377" s="185" t="s">
        <v>1584</v>
      </c>
      <c r="C377" s="185" t="s">
        <v>1585</v>
      </c>
      <c r="D377" s="185" t="s">
        <v>1577</v>
      </c>
      <c r="E377" s="186">
        <v>150000</v>
      </c>
      <c r="F377" s="157"/>
      <c r="G377" s="157"/>
    </row>
    <row r="378" spans="1:7" ht="24">
      <c r="A378" s="184" t="s">
        <v>1574</v>
      </c>
      <c r="B378" s="185" t="s">
        <v>1586</v>
      </c>
      <c r="C378" s="185" t="s">
        <v>1587</v>
      </c>
      <c r="D378" s="185" t="s">
        <v>1577</v>
      </c>
      <c r="E378" s="186">
        <v>150000</v>
      </c>
      <c r="F378" s="157"/>
      <c r="G378" s="157"/>
    </row>
    <row r="379" spans="1:7" ht="15">
      <c r="A379" s="184" t="s">
        <v>1574</v>
      </c>
      <c r="B379" s="185" t="s">
        <v>1588</v>
      </c>
      <c r="C379" s="185" t="s">
        <v>1589</v>
      </c>
      <c r="D379" s="185" t="s">
        <v>1577</v>
      </c>
      <c r="E379" s="186">
        <v>175000</v>
      </c>
      <c r="F379" s="157"/>
      <c r="G379" s="157"/>
    </row>
    <row r="380" spans="1:7" ht="15">
      <c r="A380" s="184" t="s">
        <v>1574</v>
      </c>
      <c r="B380" s="185" t="s">
        <v>1590</v>
      </c>
      <c r="C380" s="185" t="s">
        <v>1591</v>
      </c>
      <c r="D380" s="185" t="s">
        <v>1592</v>
      </c>
      <c r="E380" s="186">
        <v>175000</v>
      </c>
      <c r="F380" s="157"/>
      <c r="G380" s="157"/>
    </row>
    <row r="381" spans="1:7" ht="15">
      <c r="A381" s="184" t="s">
        <v>1574</v>
      </c>
      <c r="B381" s="185" t="s">
        <v>1575</v>
      </c>
      <c r="C381" s="185" t="s">
        <v>1593</v>
      </c>
      <c r="D381" s="185" t="s">
        <v>1592</v>
      </c>
      <c r="E381" s="186">
        <v>200000</v>
      </c>
      <c r="F381" s="157"/>
      <c r="G381" s="157"/>
    </row>
    <row r="382" spans="1:7" ht="15">
      <c r="A382" s="184" t="s">
        <v>1574</v>
      </c>
      <c r="B382" s="185" t="s">
        <v>1594</v>
      </c>
      <c r="C382" s="185" t="s">
        <v>1595</v>
      </c>
      <c r="D382" s="185" t="s">
        <v>1592</v>
      </c>
      <c r="E382" s="186">
        <v>200000</v>
      </c>
      <c r="F382" s="157"/>
      <c r="G382" s="157"/>
    </row>
    <row r="383" spans="1:7" ht="15">
      <c r="A383" s="184" t="s">
        <v>1574</v>
      </c>
      <c r="B383" s="185" t="s">
        <v>1596</v>
      </c>
      <c r="C383" s="185" t="s">
        <v>1597</v>
      </c>
      <c r="D383" s="185" t="s">
        <v>1592</v>
      </c>
      <c r="E383" s="186">
        <v>225000</v>
      </c>
      <c r="F383" s="157"/>
      <c r="G383" s="157"/>
    </row>
    <row r="384" spans="1:7" ht="15">
      <c r="A384" s="184" t="s">
        <v>1574</v>
      </c>
      <c r="B384" s="185" t="s">
        <v>1598</v>
      </c>
      <c r="C384" s="185" t="s">
        <v>1599</v>
      </c>
      <c r="D384" s="185" t="s">
        <v>1592</v>
      </c>
      <c r="E384" s="186">
        <v>175000</v>
      </c>
      <c r="F384" s="157"/>
      <c r="G384" s="157"/>
    </row>
    <row r="385" spans="1:7" ht="24">
      <c r="A385" s="184" t="s">
        <v>1574</v>
      </c>
      <c r="B385" s="185" t="s">
        <v>1600</v>
      </c>
      <c r="C385" s="185" t="s">
        <v>1601</v>
      </c>
      <c r="D385" s="185" t="s">
        <v>1592</v>
      </c>
      <c r="E385" s="186">
        <v>175000</v>
      </c>
      <c r="F385" s="157"/>
      <c r="G385" s="157"/>
    </row>
    <row r="386" spans="1:7" ht="24">
      <c r="A386" s="184" t="s">
        <v>1574</v>
      </c>
      <c r="B386" s="185" t="s">
        <v>1602</v>
      </c>
      <c r="C386" s="185" t="s">
        <v>1603</v>
      </c>
      <c r="D386" s="185" t="s">
        <v>1592</v>
      </c>
      <c r="E386" s="186">
        <v>250000</v>
      </c>
      <c r="F386" s="157"/>
      <c r="G386" s="157"/>
    </row>
    <row r="387" spans="1:7" ht="15">
      <c r="A387" s="184" t="s">
        <v>1574</v>
      </c>
      <c r="B387" s="185" t="s">
        <v>1604</v>
      </c>
      <c r="C387" s="185" t="s">
        <v>1605</v>
      </c>
      <c r="D387" s="185" t="s">
        <v>1592</v>
      </c>
      <c r="E387" s="186">
        <v>175000</v>
      </c>
      <c r="F387" s="157"/>
      <c r="G387" s="157"/>
    </row>
    <row r="388" spans="1:7" ht="15">
      <c r="A388" s="184" t="s">
        <v>1574</v>
      </c>
      <c r="B388" s="185" t="s">
        <v>1606</v>
      </c>
      <c r="C388" s="185" t="s">
        <v>1607</v>
      </c>
      <c r="D388" s="185" t="s">
        <v>1592</v>
      </c>
      <c r="E388" s="186">
        <v>175000</v>
      </c>
      <c r="F388" s="157"/>
      <c r="G388" s="157"/>
    </row>
    <row r="389" spans="1:7" ht="15">
      <c r="A389" s="184" t="s">
        <v>1574</v>
      </c>
      <c r="B389" s="185" t="s">
        <v>1608</v>
      </c>
      <c r="C389" s="185" t="s">
        <v>1609</v>
      </c>
      <c r="D389" s="185" t="s">
        <v>1592</v>
      </c>
      <c r="E389" s="186">
        <v>200000</v>
      </c>
      <c r="F389" s="157"/>
      <c r="G389" s="157"/>
    </row>
    <row r="390" spans="1:7" ht="15">
      <c r="A390" s="184" t="s">
        <v>1574</v>
      </c>
      <c r="B390" s="185" t="s">
        <v>1610</v>
      </c>
      <c r="C390" s="185" t="s">
        <v>1611</v>
      </c>
      <c r="D390" s="185" t="s">
        <v>1592</v>
      </c>
      <c r="E390" s="186">
        <v>200000</v>
      </c>
      <c r="F390" s="157"/>
      <c r="G390" s="157"/>
    </row>
    <row r="391" spans="1:7" ht="15">
      <c r="A391" s="184" t="s">
        <v>1574</v>
      </c>
      <c r="B391" s="185" t="s">
        <v>1612</v>
      </c>
      <c r="C391" s="185" t="s">
        <v>1613</v>
      </c>
      <c r="D391" s="185" t="s">
        <v>1592</v>
      </c>
      <c r="E391" s="186">
        <v>175000</v>
      </c>
      <c r="F391" s="157"/>
      <c r="G391" s="157"/>
    </row>
    <row r="392" spans="1:7" ht="15">
      <c r="A392" s="184" t="s">
        <v>1574</v>
      </c>
      <c r="B392" s="185" t="s">
        <v>1614</v>
      </c>
      <c r="C392" s="185" t="s">
        <v>1615</v>
      </c>
      <c r="D392" s="185" t="s">
        <v>1592</v>
      </c>
      <c r="E392" s="186">
        <v>325000</v>
      </c>
      <c r="F392" s="157"/>
      <c r="G392" s="157"/>
    </row>
    <row r="393" spans="1:7" ht="15">
      <c r="A393" s="184" t="s">
        <v>1574</v>
      </c>
      <c r="B393" s="185" t="s">
        <v>1616</v>
      </c>
      <c r="C393" s="185" t="s">
        <v>1617</v>
      </c>
      <c r="D393" s="185" t="s">
        <v>1592</v>
      </c>
      <c r="E393" s="186">
        <v>150000</v>
      </c>
      <c r="F393" s="157"/>
      <c r="G393" s="157"/>
    </row>
    <row r="394" spans="1:7" ht="15">
      <c r="A394" s="184" t="s">
        <v>1574</v>
      </c>
      <c r="B394" s="185" t="s">
        <v>1618</v>
      </c>
      <c r="C394" s="185" t="s">
        <v>1619</v>
      </c>
      <c r="D394" s="185" t="s">
        <v>1592</v>
      </c>
      <c r="E394" s="186">
        <v>175000</v>
      </c>
      <c r="F394" s="157"/>
      <c r="G394" s="157"/>
    </row>
    <row r="395" spans="1:7" ht="15">
      <c r="A395" s="184" t="s">
        <v>1574</v>
      </c>
      <c r="B395" s="185" t="s">
        <v>1620</v>
      </c>
      <c r="C395" s="185" t="s">
        <v>1621</v>
      </c>
      <c r="D395" s="185" t="s">
        <v>1622</v>
      </c>
      <c r="E395" s="186">
        <v>225000</v>
      </c>
      <c r="F395" s="157"/>
      <c r="G395" s="157"/>
    </row>
    <row r="396" spans="1:7" ht="15">
      <c r="A396" s="184" t="s">
        <v>1574</v>
      </c>
      <c r="B396" s="185" t="s">
        <v>1575</v>
      </c>
      <c r="C396" s="185" t="s">
        <v>1623</v>
      </c>
      <c r="D396" s="185" t="s">
        <v>1622</v>
      </c>
      <c r="E396" s="186">
        <v>200000</v>
      </c>
      <c r="F396" s="157"/>
      <c r="G396" s="157"/>
    </row>
    <row r="397" spans="1:7" ht="15">
      <c r="A397" s="184" t="s">
        <v>1574</v>
      </c>
      <c r="B397" s="185" t="s">
        <v>1624</v>
      </c>
      <c r="C397" s="185" t="s">
        <v>1625</v>
      </c>
      <c r="D397" s="185" t="s">
        <v>1622</v>
      </c>
      <c r="E397" s="186">
        <v>175000</v>
      </c>
      <c r="F397" s="157"/>
      <c r="G397" s="157"/>
    </row>
    <row r="398" spans="1:7" ht="15">
      <c r="A398" s="184" t="s">
        <v>1574</v>
      </c>
      <c r="B398" s="185" t="s">
        <v>1626</v>
      </c>
      <c r="C398" s="185" t="s">
        <v>1627</v>
      </c>
      <c r="D398" s="185" t="s">
        <v>1622</v>
      </c>
      <c r="E398" s="186">
        <v>225000</v>
      </c>
      <c r="F398" s="157"/>
      <c r="G398" s="157"/>
    </row>
    <row r="399" spans="1:7" ht="24">
      <c r="A399" s="184" t="s">
        <v>1574</v>
      </c>
      <c r="B399" s="185" t="s">
        <v>1628</v>
      </c>
      <c r="C399" s="185" t="s">
        <v>1629</v>
      </c>
      <c r="D399" s="185" t="s">
        <v>1622</v>
      </c>
      <c r="E399" s="186">
        <v>150000</v>
      </c>
      <c r="F399" s="157"/>
      <c r="G399" s="157"/>
    </row>
    <row r="400" spans="1:7" ht="15">
      <c r="A400" s="184" t="s">
        <v>1574</v>
      </c>
      <c r="B400" s="185" t="s">
        <v>1596</v>
      </c>
      <c r="C400" s="185" t="s">
        <v>1630</v>
      </c>
      <c r="D400" s="185" t="s">
        <v>1622</v>
      </c>
      <c r="E400" s="186">
        <v>200000</v>
      </c>
      <c r="F400" s="157"/>
      <c r="G400" s="157"/>
    </row>
    <row r="401" spans="1:7" ht="15">
      <c r="A401" s="184" t="s">
        <v>1574</v>
      </c>
      <c r="B401" s="185" t="s">
        <v>1602</v>
      </c>
      <c r="C401" s="185" t="s">
        <v>1631</v>
      </c>
      <c r="D401" s="185" t="s">
        <v>1622</v>
      </c>
      <c r="E401" s="186">
        <v>250000</v>
      </c>
      <c r="F401" s="157"/>
      <c r="G401" s="157"/>
    </row>
    <row r="402" spans="1:7" ht="15">
      <c r="A402" s="184" t="s">
        <v>1574</v>
      </c>
      <c r="B402" s="185" t="s">
        <v>1602</v>
      </c>
      <c r="C402" s="185" t="s">
        <v>1632</v>
      </c>
      <c r="D402" s="185" t="s">
        <v>1622</v>
      </c>
      <c r="E402" s="186">
        <v>325000</v>
      </c>
      <c r="F402" s="157"/>
      <c r="G402" s="157"/>
    </row>
    <row r="403" spans="1:7" ht="15">
      <c r="A403" s="184" t="s">
        <v>1574</v>
      </c>
      <c r="B403" s="185" t="s">
        <v>1602</v>
      </c>
      <c r="C403" s="185" t="s">
        <v>1633</v>
      </c>
      <c r="D403" s="185" t="s">
        <v>1622</v>
      </c>
      <c r="E403" s="186">
        <v>200000</v>
      </c>
      <c r="F403" s="157"/>
      <c r="G403" s="157"/>
    </row>
    <row r="404" spans="1:7" ht="15">
      <c r="A404" s="184" t="s">
        <v>1574</v>
      </c>
      <c r="B404" s="185" t="s">
        <v>1602</v>
      </c>
      <c r="C404" s="185" t="s">
        <v>1634</v>
      </c>
      <c r="D404" s="185" t="s">
        <v>1622</v>
      </c>
      <c r="E404" s="186">
        <v>250000</v>
      </c>
      <c r="F404" s="157"/>
      <c r="G404" s="157"/>
    </row>
    <row r="405" spans="1:7" ht="15">
      <c r="A405" s="184" t="s">
        <v>1574</v>
      </c>
      <c r="B405" s="185" t="s">
        <v>1635</v>
      </c>
      <c r="C405" s="185" t="s">
        <v>1636</v>
      </c>
      <c r="D405" s="185" t="s">
        <v>1622</v>
      </c>
      <c r="E405" s="186">
        <v>300000</v>
      </c>
      <c r="F405" s="157"/>
      <c r="G405" s="157"/>
    </row>
    <row r="406" spans="1:7" ht="15">
      <c r="A406" s="184" t="s">
        <v>1574</v>
      </c>
      <c r="B406" s="185" t="s">
        <v>1606</v>
      </c>
      <c r="C406" s="185" t="s">
        <v>1637</v>
      </c>
      <c r="D406" s="185" t="s">
        <v>1622</v>
      </c>
      <c r="E406" s="186">
        <v>175000</v>
      </c>
      <c r="F406" s="157"/>
      <c r="G406" s="157"/>
    </row>
    <row r="407" spans="1:7" ht="15">
      <c r="A407" s="184" t="s">
        <v>1574</v>
      </c>
      <c r="B407" s="185" t="s">
        <v>1584</v>
      </c>
      <c r="C407" s="185" t="s">
        <v>1638</v>
      </c>
      <c r="D407" s="185" t="s">
        <v>1622</v>
      </c>
      <c r="E407" s="186">
        <v>175000</v>
      </c>
      <c r="F407" s="157"/>
      <c r="G407" s="157"/>
    </row>
    <row r="408" spans="1:7" ht="15">
      <c r="A408" s="184" t="s">
        <v>1574</v>
      </c>
      <c r="B408" s="185" t="s">
        <v>1639</v>
      </c>
      <c r="C408" s="185" t="s">
        <v>1640</v>
      </c>
      <c r="D408" s="185" t="s">
        <v>1622</v>
      </c>
      <c r="E408" s="186">
        <v>175000</v>
      </c>
      <c r="F408" s="157"/>
      <c r="G408" s="157"/>
    </row>
    <row r="409" spans="1:7" ht="15">
      <c r="A409" s="184" t="s">
        <v>1574</v>
      </c>
      <c r="B409" s="185" t="s">
        <v>1641</v>
      </c>
      <c r="C409" s="185" t="s">
        <v>1642</v>
      </c>
      <c r="D409" s="185" t="s">
        <v>1622</v>
      </c>
      <c r="E409" s="186">
        <v>200000</v>
      </c>
      <c r="F409" s="157"/>
      <c r="G409" s="157"/>
    </row>
    <row r="410" spans="1:7" ht="24">
      <c r="A410" s="184" t="s">
        <v>1574</v>
      </c>
      <c r="B410" s="185" t="s">
        <v>1643</v>
      </c>
      <c r="C410" s="185" t="s">
        <v>1644</v>
      </c>
      <c r="D410" s="185" t="s">
        <v>1622</v>
      </c>
      <c r="E410" s="186">
        <v>175000</v>
      </c>
      <c r="F410" s="157"/>
      <c r="G410" s="157"/>
    </row>
    <row r="411" spans="1:7" ht="15">
      <c r="A411" s="184" t="s">
        <v>1574</v>
      </c>
      <c r="B411" s="185" t="s">
        <v>1645</v>
      </c>
      <c r="C411" s="185" t="s">
        <v>1646</v>
      </c>
      <c r="D411" s="185" t="s">
        <v>1622</v>
      </c>
      <c r="E411" s="186">
        <v>200000</v>
      </c>
      <c r="F411" s="157"/>
      <c r="G411" s="157"/>
    </row>
    <row r="412" spans="1:7" ht="15">
      <c r="A412" s="184" t="s">
        <v>1574</v>
      </c>
      <c r="B412" s="185" t="s">
        <v>1614</v>
      </c>
      <c r="C412" s="185" t="s">
        <v>1647</v>
      </c>
      <c r="D412" s="185" t="s">
        <v>1622</v>
      </c>
      <c r="E412" s="186">
        <v>200000</v>
      </c>
      <c r="F412" s="157"/>
      <c r="G412" s="157"/>
    </row>
    <row r="413" spans="1:7" ht="15">
      <c r="A413" s="184" t="s">
        <v>1574</v>
      </c>
      <c r="B413" s="185" t="s">
        <v>1648</v>
      </c>
      <c r="C413" s="185" t="s">
        <v>1649</v>
      </c>
      <c r="D413" s="185" t="s">
        <v>1622</v>
      </c>
      <c r="E413" s="186">
        <v>175000</v>
      </c>
      <c r="F413" s="157"/>
      <c r="G413" s="157"/>
    </row>
    <row r="414" spans="1:7" ht="15">
      <c r="A414" s="184" t="s">
        <v>1574</v>
      </c>
      <c r="B414" s="185" t="s">
        <v>1650</v>
      </c>
      <c r="C414" s="185" t="s">
        <v>1651</v>
      </c>
      <c r="D414" s="185" t="s">
        <v>1622</v>
      </c>
      <c r="E414" s="186">
        <v>175000</v>
      </c>
      <c r="F414" s="157"/>
      <c r="G414" s="157"/>
    </row>
    <row r="415" spans="1:7" ht="24">
      <c r="A415" s="184" t="s">
        <v>1574</v>
      </c>
      <c r="B415" s="185" t="s">
        <v>1628</v>
      </c>
      <c r="C415" s="185" t="s">
        <v>1652</v>
      </c>
      <c r="D415" s="185" t="s">
        <v>1653</v>
      </c>
      <c r="E415" s="186">
        <v>125000</v>
      </c>
      <c r="F415" s="157"/>
      <c r="G415" s="157"/>
    </row>
    <row r="416" spans="1:7" ht="15">
      <c r="A416" s="184" t="s">
        <v>1574</v>
      </c>
      <c r="B416" s="185" t="s">
        <v>1654</v>
      </c>
      <c r="C416" s="185" t="s">
        <v>1655</v>
      </c>
      <c r="D416" s="185" t="s">
        <v>1653</v>
      </c>
      <c r="E416" s="186">
        <v>120000</v>
      </c>
      <c r="F416" s="157"/>
      <c r="G416" s="157"/>
    </row>
    <row r="417" spans="1:7" ht="15">
      <c r="A417" s="184" t="s">
        <v>1574</v>
      </c>
      <c r="B417" s="185" t="s">
        <v>1641</v>
      </c>
      <c r="C417" s="185" t="s">
        <v>1656</v>
      </c>
      <c r="D417" s="185" t="s">
        <v>1653</v>
      </c>
      <c r="E417" s="186">
        <v>125000</v>
      </c>
      <c r="F417" s="157"/>
      <c r="G417" s="157"/>
    </row>
    <row r="418" spans="1:7" ht="15">
      <c r="A418" s="184" t="s">
        <v>1574</v>
      </c>
      <c r="B418" s="185" t="s">
        <v>1657</v>
      </c>
      <c r="C418" s="185" t="s">
        <v>1658</v>
      </c>
      <c r="D418" s="185" t="s">
        <v>1653</v>
      </c>
      <c r="E418" s="186">
        <v>125000</v>
      </c>
      <c r="F418" s="157"/>
      <c r="G418" s="157"/>
    </row>
    <row r="419" spans="1:7" ht="15">
      <c r="A419" s="184" t="s">
        <v>1574</v>
      </c>
      <c r="B419" s="185" t="s">
        <v>1659</v>
      </c>
      <c r="C419" s="185" t="s">
        <v>1660</v>
      </c>
      <c r="D419" s="185" t="s">
        <v>1653</v>
      </c>
      <c r="E419" s="186">
        <v>125000</v>
      </c>
      <c r="F419" s="157"/>
      <c r="G419" s="157"/>
    </row>
    <row r="420" spans="1:7" ht="15">
      <c r="A420" s="184" t="s">
        <v>1574</v>
      </c>
      <c r="B420" s="185" t="s">
        <v>1661</v>
      </c>
      <c r="C420" s="185" t="s">
        <v>1662</v>
      </c>
      <c r="D420" s="185" t="s">
        <v>1663</v>
      </c>
      <c r="E420" s="186">
        <v>125000</v>
      </c>
      <c r="F420" s="157"/>
      <c r="G420" s="157"/>
    </row>
    <row r="421" spans="1:7" ht="15">
      <c r="A421" s="184" t="s">
        <v>1574</v>
      </c>
      <c r="B421" s="185" t="s">
        <v>1664</v>
      </c>
      <c r="C421" s="185" t="s">
        <v>211</v>
      </c>
      <c r="D421" s="185" t="s">
        <v>1663</v>
      </c>
      <c r="E421" s="186">
        <v>125000</v>
      </c>
      <c r="F421" s="157"/>
      <c r="G421" s="157"/>
    </row>
    <row r="422" spans="1:7" ht="15">
      <c r="A422" s="184" t="s">
        <v>1574</v>
      </c>
      <c r="B422" s="185" t="s">
        <v>1602</v>
      </c>
      <c r="C422" s="185" t="s">
        <v>1665</v>
      </c>
      <c r="D422" s="185" t="s">
        <v>1663</v>
      </c>
      <c r="E422" s="186">
        <v>125000</v>
      </c>
      <c r="F422" s="157"/>
      <c r="G422" s="157"/>
    </row>
    <row r="423" spans="1:7" ht="15">
      <c r="A423" s="184" t="s">
        <v>1666</v>
      </c>
      <c r="B423" s="185" t="s">
        <v>1590</v>
      </c>
      <c r="C423" s="185" t="s">
        <v>1591</v>
      </c>
      <c r="D423" s="185" t="s">
        <v>1577</v>
      </c>
      <c r="E423" s="186">
        <v>175000</v>
      </c>
      <c r="F423" s="157"/>
      <c r="G423" s="157"/>
    </row>
    <row r="424" spans="1:7" ht="15">
      <c r="A424" s="184" t="s">
        <v>1666</v>
      </c>
      <c r="B424" s="185" t="s">
        <v>1575</v>
      </c>
      <c r="C424" s="185" t="s">
        <v>1593</v>
      </c>
      <c r="D424" s="185" t="s">
        <v>1577</v>
      </c>
      <c r="E424" s="186">
        <v>250000</v>
      </c>
      <c r="F424" s="157"/>
      <c r="G424" s="157"/>
    </row>
    <row r="425" spans="1:7" ht="15">
      <c r="A425" s="184" t="s">
        <v>1666</v>
      </c>
      <c r="B425" s="185" t="s">
        <v>1594</v>
      </c>
      <c r="C425" s="185" t="s">
        <v>1595</v>
      </c>
      <c r="D425" s="185" t="s">
        <v>1577</v>
      </c>
      <c r="E425" s="186">
        <v>200000</v>
      </c>
      <c r="F425" s="157"/>
      <c r="G425" s="157"/>
    </row>
    <row r="426" spans="1:7" ht="15">
      <c r="A426" s="184" t="s">
        <v>1666</v>
      </c>
      <c r="B426" s="185" t="s">
        <v>1596</v>
      </c>
      <c r="C426" s="185" t="s">
        <v>1667</v>
      </c>
      <c r="D426" s="185" t="s">
        <v>1577</v>
      </c>
      <c r="E426" s="186">
        <v>225000</v>
      </c>
      <c r="F426" s="157"/>
      <c r="G426" s="157"/>
    </row>
    <row r="427" spans="1:7" ht="24">
      <c r="A427" s="184" t="s">
        <v>1666</v>
      </c>
      <c r="B427" s="185" t="s">
        <v>1598</v>
      </c>
      <c r="C427" s="185" t="s">
        <v>1668</v>
      </c>
      <c r="D427" s="185" t="s">
        <v>1577</v>
      </c>
      <c r="E427" s="186">
        <v>175000</v>
      </c>
      <c r="F427" s="157"/>
      <c r="G427" s="157"/>
    </row>
    <row r="428" spans="1:7" ht="24">
      <c r="A428" s="184" t="s">
        <v>1666</v>
      </c>
      <c r="B428" s="185" t="s">
        <v>1600</v>
      </c>
      <c r="C428" s="185" t="s">
        <v>1601</v>
      </c>
      <c r="D428" s="185" t="s">
        <v>1577</v>
      </c>
      <c r="E428" s="186">
        <v>175000</v>
      </c>
      <c r="F428" s="157"/>
      <c r="G428" s="157"/>
    </row>
    <row r="429" spans="1:7" ht="24">
      <c r="A429" s="184" t="s">
        <v>1666</v>
      </c>
      <c r="B429" s="185" t="s">
        <v>1602</v>
      </c>
      <c r="C429" s="185" t="s">
        <v>1603</v>
      </c>
      <c r="D429" s="185" t="s">
        <v>1577</v>
      </c>
      <c r="E429" s="186">
        <v>250000</v>
      </c>
      <c r="F429" s="157"/>
      <c r="G429" s="157"/>
    </row>
    <row r="430" spans="1:7" ht="15">
      <c r="A430" s="184" t="s">
        <v>1666</v>
      </c>
      <c r="B430" s="185" t="s">
        <v>1604</v>
      </c>
      <c r="C430" s="185" t="s">
        <v>1605</v>
      </c>
      <c r="D430" s="185" t="s">
        <v>1577</v>
      </c>
      <c r="E430" s="186">
        <v>175000</v>
      </c>
      <c r="F430" s="157"/>
      <c r="G430" s="157"/>
    </row>
    <row r="431" spans="1:7" ht="15">
      <c r="A431" s="184" t="s">
        <v>1666</v>
      </c>
      <c r="B431" s="185" t="s">
        <v>1606</v>
      </c>
      <c r="C431" s="185" t="s">
        <v>1607</v>
      </c>
      <c r="D431" s="185" t="s">
        <v>1577</v>
      </c>
      <c r="E431" s="186">
        <v>175000</v>
      </c>
      <c r="F431" s="157"/>
      <c r="G431" s="157"/>
    </row>
    <row r="432" spans="1:7" ht="15">
      <c r="A432" s="184" t="s">
        <v>1666</v>
      </c>
      <c r="B432" s="185" t="s">
        <v>1608</v>
      </c>
      <c r="C432" s="185" t="s">
        <v>1609</v>
      </c>
      <c r="D432" s="185" t="s">
        <v>1577</v>
      </c>
      <c r="E432" s="186">
        <v>249650</v>
      </c>
      <c r="F432" s="157"/>
      <c r="G432" s="157"/>
    </row>
    <row r="433" spans="1:7" ht="15">
      <c r="A433" s="184" t="s">
        <v>1666</v>
      </c>
      <c r="B433" s="185" t="s">
        <v>1610</v>
      </c>
      <c r="C433" s="185" t="s">
        <v>1611</v>
      </c>
      <c r="D433" s="185" t="s">
        <v>1577</v>
      </c>
      <c r="E433" s="186">
        <v>200000</v>
      </c>
      <c r="F433" s="157"/>
      <c r="G433" s="157"/>
    </row>
    <row r="434" spans="1:7" ht="15">
      <c r="A434" s="184" t="s">
        <v>1666</v>
      </c>
      <c r="B434" s="185" t="s">
        <v>1669</v>
      </c>
      <c r="C434" s="185" t="s">
        <v>1670</v>
      </c>
      <c r="D434" s="185" t="s">
        <v>1577</v>
      </c>
      <c r="E434" s="186">
        <v>150000</v>
      </c>
      <c r="F434" s="157"/>
      <c r="G434" s="157"/>
    </row>
    <row r="435" spans="1:7" ht="24">
      <c r="A435" s="184" t="s">
        <v>1666</v>
      </c>
      <c r="B435" s="185" t="s">
        <v>1612</v>
      </c>
      <c r="C435" s="185" t="s">
        <v>1671</v>
      </c>
      <c r="D435" s="185" t="s">
        <v>1577</v>
      </c>
      <c r="E435" s="186">
        <v>175000</v>
      </c>
      <c r="F435" s="157"/>
      <c r="G435" s="157"/>
    </row>
    <row r="436" spans="1:7" ht="15">
      <c r="A436" s="184" t="s">
        <v>1666</v>
      </c>
      <c r="B436" s="185" t="s">
        <v>1616</v>
      </c>
      <c r="C436" s="185" t="s">
        <v>1617</v>
      </c>
      <c r="D436" s="185" t="s">
        <v>1577</v>
      </c>
      <c r="E436" s="186">
        <v>150000</v>
      </c>
      <c r="F436" s="157"/>
      <c r="G436" s="157"/>
    </row>
    <row r="437" spans="1:7" ht="15">
      <c r="A437" s="184" t="s">
        <v>1666</v>
      </c>
      <c r="B437" s="185" t="s">
        <v>1618</v>
      </c>
      <c r="C437" s="185" t="s">
        <v>1619</v>
      </c>
      <c r="D437" s="185" t="s">
        <v>1577</v>
      </c>
      <c r="E437" s="186">
        <v>175000</v>
      </c>
      <c r="F437" s="157"/>
      <c r="G437" s="157"/>
    </row>
    <row r="438" spans="1:7" ht="15">
      <c r="A438" s="184" t="s">
        <v>1666</v>
      </c>
      <c r="B438" s="185" t="s">
        <v>1602</v>
      </c>
      <c r="C438" s="185" t="s">
        <v>1672</v>
      </c>
      <c r="D438" s="187" t="s">
        <v>1577</v>
      </c>
      <c r="E438" s="186">
        <v>250000</v>
      </c>
      <c r="F438" s="157"/>
      <c r="G438" s="157"/>
    </row>
    <row r="439" spans="1:7" ht="15">
      <c r="A439" s="184" t="s">
        <v>1666</v>
      </c>
      <c r="B439" s="185" t="s">
        <v>1614</v>
      </c>
      <c r="C439" s="185" t="s">
        <v>1673</v>
      </c>
      <c r="D439" s="187" t="s">
        <v>1577</v>
      </c>
      <c r="E439" s="186">
        <v>250000</v>
      </c>
      <c r="F439" s="157"/>
      <c r="G439" s="157"/>
    </row>
    <row r="440" spans="1:7" ht="15">
      <c r="A440" s="184" t="s">
        <v>1666</v>
      </c>
      <c r="B440" s="185" t="s">
        <v>1620</v>
      </c>
      <c r="C440" s="185" t="s">
        <v>1621</v>
      </c>
      <c r="D440" s="185" t="s">
        <v>1592</v>
      </c>
      <c r="E440" s="186">
        <v>225000</v>
      </c>
      <c r="F440" s="157"/>
      <c r="G440" s="157"/>
    </row>
    <row r="441" spans="1:7" ht="15">
      <c r="A441" s="184" t="s">
        <v>1666</v>
      </c>
      <c r="B441" s="185" t="s">
        <v>1575</v>
      </c>
      <c r="C441" s="185" t="s">
        <v>1623</v>
      </c>
      <c r="D441" s="185" t="s">
        <v>1592</v>
      </c>
      <c r="E441" s="186">
        <v>200000</v>
      </c>
      <c r="F441" s="157"/>
      <c r="G441" s="157"/>
    </row>
    <row r="442" spans="1:7" ht="15">
      <c r="A442" s="184" t="s">
        <v>1666</v>
      </c>
      <c r="B442" s="185" t="s">
        <v>1578</v>
      </c>
      <c r="C442" s="185" t="s">
        <v>1674</v>
      </c>
      <c r="D442" s="185" t="s">
        <v>1592</v>
      </c>
      <c r="E442" s="186">
        <v>250000</v>
      </c>
      <c r="F442" s="157"/>
      <c r="G442" s="157"/>
    </row>
    <row r="443" spans="1:7" ht="15">
      <c r="A443" s="184" t="s">
        <v>1666</v>
      </c>
      <c r="B443" s="185" t="s">
        <v>1624</v>
      </c>
      <c r="C443" s="185" t="s">
        <v>1625</v>
      </c>
      <c r="D443" s="185" t="s">
        <v>1592</v>
      </c>
      <c r="E443" s="186">
        <v>175000</v>
      </c>
      <c r="F443" s="157"/>
      <c r="G443" s="157"/>
    </row>
    <row r="444" spans="1:7" ht="15">
      <c r="A444" s="184" t="s">
        <v>1666</v>
      </c>
      <c r="B444" s="185" t="s">
        <v>1626</v>
      </c>
      <c r="C444" s="185" t="s">
        <v>1627</v>
      </c>
      <c r="D444" s="185" t="s">
        <v>1592</v>
      </c>
      <c r="E444" s="186">
        <v>175000</v>
      </c>
      <c r="F444" s="157"/>
      <c r="G444" s="157"/>
    </row>
    <row r="445" spans="1:7" ht="24">
      <c r="A445" s="184" t="s">
        <v>1666</v>
      </c>
      <c r="B445" s="185" t="s">
        <v>1628</v>
      </c>
      <c r="C445" s="185" t="s">
        <v>1629</v>
      </c>
      <c r="D445" s="185" t="s">
        <v>1592</v>
      </c>
      <c r="E445" s="186">
        <v>150000</v>
      </c>
      <c r="F445" s="157"/>
      <c r="G445" s="157"/>
    </row>
    <row r="446" spans="1:7" ht="15">
      <c r="A446" s="184" t="s">
        <v>1666</v>
      </c>
      <c r="B446" s="185" t="s">
        <v>1596</v>
      </c>
      <c r="C446" s="185" t="s">
        <v>1630</v>
      </c>
      <c r="D446" s="185" t="s">
        <v>1592</v>
      </c>
      <c r="E446" s="186">
        <v>200000</v>
      </c>
      <c r="F446" s="157"/>
      <c r="G446" s="157"/>
    </row>
    <row r="447" spans="1:7" ht="15">
      <c r="A447" s="184" t="s">
        <v>1666</v>
      </c>
      <c r="B447" s="185" t="s">
        <v>1602</v>
      </c>
      <c r="C447" s="185" t="s">
        <v>1631</v>
      </c>
      <c r="D447" s="185" t="s">
        <v>1592</v>
      </c>
      <c r="E447" s="186">
        <v>250000</v>
      </c>
      <c r="F447" s="157"/>
      <c r="G447" s="157"/>
    </row>
    <row r="448" spans="1:7" ht="15">
      <c r="A448" s="184" t="s">
        <v>1666</v>
      </c>
      <c r="B448" s="185" t="s">
        <v>1602</v>
      </c>
      <c r="C448" s="185" t="s">
        <v>1632</v>
      </c>
      <c r="D448" s="185" t="s">
        <v>1592</v>
      </c>
      <c r="E448" s="186">
        <v>250000</v>
      </c>
      <c r="F448" s="157"/>
      <c r="G448" s="157"/>
    </row>
    <row r="449" spans="1:7" ht="15">
      <c r="A449" s="184" t="s">
        <v>1666</v>
      </c>
      <c r="B449" s="185" t="s">
        <v>1602</v>
      </c>
      <c r="C449" s="185" t="s">
        <v>1633</v>
      </c>
      <c r="D449" s="185" t="s">
        <v>1592</v>
      </c>
      <c r="E449" s="186">
        <v>200000</v>
      </c>
      <c r="F449" s="157"/>
      <c r="G449" s="157"/>
    </row>
    <row r="450" spans="1:7" ht="15">
      <c r="A450" s="184" t="s">
        <v>1666</v>
      </c>
      <c r="B450" s="185" t="s">
        <v>1602</v>
      </c>
      <c r="C450" s="185" t="s">
        <v>1634</v>
      </c>
      <c r="D450" s="185" t="s">
        <v>1592</v>
      </c>
      <c r="E450" s="186">
        <v>250000</v>
      </c>
      <c r="F450" s="157"/>
      <c r="G450" s="157"/>
    </row>
    <row r="451" spans="1:7" ht="15">
      <c r="A451" s="184" t="s">
        <v>1666</v>
      </c>
      <c r="B451" s="185" t="s">
        <v>1635</v>
      </c>
      <c r="C451" s="185" t="s">
        <v>1636</v>
      </c>
      <c r="D451" s="185" t="s">
        <v>1592</v>
      </c>
      <c r="E451" s="186">
        <v>300000</v>
      </c>
      <c r="F451" s="157"/>
      <c r="G451" s="157"/>
    </row>
    <row r="452" spans="1:7" ht="15">
      <c r="A452" s="184" t="s">
        <v>1666</v>
      </c>
      <c r="B452" s="185" t="s">
        <v>1606</v>
      </c>
      <c r="C452" s="185" t="s">
        <v>1637</v>
      </c>
      <c r="D452" s="185" t="s">
        <v>1592</v>
      </c>
      <c r="E452" s="186">
        <v>175000</v>
      </c>
      <c r="F452" s="157"/>
      <c r="G452" s="157"/>
    </row>
    <row r="453" spans="1:7" ht="15">
      <c r="A453" s="184" t="s">
        <v>1666</v>
      </c>
      <c r="B453" s="185" t="s">
        <v>1584</v>
      </c>
      <c r="C453" s="185" t="s">
        <v>1638</v>
      </c>
      <c r="D453" s="185" t="s">
        <v>1592</v>
      </c>
      <c r="E453" s="186">
        <v>175000</v>
      </c>
      <c r="F453" s="157"/>
      <c r="G453" s="157"/>
    </row>
    <row r="454" spans="1:7" ht="15">
      <c r="A454" s="184" t="s">
        <v>1666</v>
      </c>
      <c r="B454" s="185" t="s">
        <v>1639</v>
      </c>
      <c r="C454" s="185" t="s">
        <v>1640</v>
      </c>
      <c r="D454" s="185" t="s">
        <v>1592</v>
      </c>
      <c r="E454" s="186">
        <v>175000</v>
      </c>
      <c r="F454" s="157"/>
      <c r="G454" s="157"/>
    </row>
    <row r="455" spans="1:7" ht="24">
      <c r="A455" s="184" t="s">
        <v>1666</v>
      </c>
      <c r="B455" s="185" t="s">
        <v>1641</v>
      </c>
      <c r="C455" s="185" t="s">
        <v>1675</v>
      </c>
      <c r="D455" s="185" t="s">
        <v>1592</v>
      </c>
      <c r="E455" s="186">
        <v>200000</v>
      </c>
      <c r="F455" s="157"/>
      <c r="G455" s="157"/>
    </row>
    <row r="456" spans="1:7" ht="24">
      <c r="A456" s="184" t="s">
        <v>1666</v>
      </c>
      <c r="B456" s="185" t="s">
        <v>1643</v>
      </c>
      <c r="C456" s="185" t="s">
        <v>1644</v>
      </c>
      <c r="D456" s="185" t="s">
        <v>1592</v>
      </c>
      <c r="E456" s="186">
        <v>175000</v>
      </c>
      <c r="F456" s="157"/>
      <c r="G456" s="157"/>
    </row>
    <row r="457" spans="1:7" ht="15">
      <c r="A457" s="184" t="s">
        <v>1666</v>
      </c>
      <c r="B457" s="185" t="s">
        <v>1645</v>
      </c>
      <c r="C457" s="185" t="s">
        <v>1646</v>
      </c>
      <c r="D457" s="185" t="s">
        <v>1592</v>
      </c>
      <c r="E457" s="186">
        <v>150000</v>
      </c>
      <c r="F457" s="157"/>
      <c r="G457" s="157"/>
    </row>
    <row r="458" spans="1:7" ht="15">
      <c r="A458" s="184" t="s">
        <v>1666</v>
      </c>
      <c r="B458" s="185" t="s">
        <v>1614</v>
      </c>
      <c r="C458" s="185" t="s">
        <v>1647</v>
      </c>
      <c r="D458" s="185" t="s">
        <v>1592</v>
      </c>
      <c r="E458" s="186">
        <v>200000</v>
      </c>
      <c r="F458" s="157"/>
      <c r="G458" s="157"/>
    </row>
    <row r="459" spans="1:7" ht="15">
      <c r="A459" s="184" t="s">
        <v>1666</v>
      </c>
      <c r="B459" s="185" t="s">
        <v>1648</v>
      </c>
      <c r="C459" s="185" t="s">
        <v>1649</v>
      </c>
      <c r="D459" s="185" t="s">
        <v>1592</v>
      </c>
      <c r="E459" s="186">
        <v>175000</v>
      </c>
      <c r="F459" s="157"/>
      <c r="G459" s="157"/>
    </row>
    <row r="460" spans="1:7" ht="15">
      <c r="A460" s="184" t="s">
        <v>1666</v>
      </c>
      <c r="B460" s="185" t="s">
        <v>1650</v>
      </c>
      <c r="C460" s="185" t="s">
        <v>1651</v>
      </c>
      <c r="D460" s="185" t="s">
        <v>1592</v>
      </c>
      <c r="E460" s="186">
        <v>175000</v>
      </c>
      <c r="F460" s="157"/>
      <c r="G460" s="157"/>
    </row>
    <row r="461" spans="1:7" ht="15">
      <c r="A461" s="184" t="s">
        <v>1666</v>
      </c>
      <c r="B461" s="185" t="s">
        <v>1661</v>
      </c>
      <c r="C461" s="185" t="s">
        <v>1676</v>
      </c>
      <c r="D461" s="185" t="s">
        <v>1622</v>
      </c>
      <c r="E461" s="186">
        <v>150000</v>
      </c>
      <c r="F461" s="157"/>
      <c r="G461" s="157"/>
    </row>
    <row r="462" spans="1:7" ht="15">
      <c r="A462" s="184" t="s">
        <v>1666</v>
      </c>
      <c r="B462" s="185" t="s">
        <v>1578</v>
      </c>
      <c r="C462" s="185" t="s">
        <v>1677</v>
      </c>
      <c r="D462" s="185" t="s">
        <v>1622</v>
      </c>
      <c r="E462" s="186">
        <v>200000</v>
      </c>
      <c r="F462" s="157"/>
      <c r="G462" s="157"/>
    </row>
    <row r="463" spans="1:7" ht="15">
      <c r="A463" s="184" t="s">
        <v>1666</v>
      </c>
      <c r="B463" s="185" t="s">
        <v>1578</v>
      </c>
      <c r="C463" s="185" t="s">
        <v>1678</v>
      </c>
      <c r="D463" s="185" t="s">
        <v>1622</v>
      </c>
      <c r="E463" s="186">
        <v>250000</v>
      </c>
      <c r="F463" s="157"/>
      <c r="G463" s="157"/>
    </row>
    <row r="464" spans="1:7" ht="15">
      <c r="A464" s="184" t="s">
        <v>1666</v>
      </c>
      <c r="B464" s="185" t="s">
        <v>1679</v>
      </c>
      <c r="C464" s="185" t="s">
        <v>1680</v>
      </c>
      <c r="D464" s="185" t="s">
        <v>1622</v>
      </c>
      <c r="E464" s="186">
        <v>175000</v>
      </c>
      <c r="F464" s="157"/>
      <c r="G464" s="157"/>
    </row>
    <row r="465" spans="1:7" ht="15">
      <c r="A465" s="184" t="s">
        <v>1666</v>
      </c>
      <c r="B465" s="185" t="s">
        <v>1626</v>
      </c>
      <c r="C465" s="185" t="s">
        <v>1681</v>
      </c>
      <c r="D465" s="185" t="s">
        <v>1622</v>
      </c>
      <c r="E465" s="186">
        <v>150000</v>
      </c>
      <c r="F465" s="157"/>
      <c r="G465" s="157"/>
    </row>
    <row r="466" spans="1:7" ht="24">
      <c r="A466" s="184" t="s">
        <v>1666</v>
      </c>
      <c r="B466" s="185" t="s">
        <v>1682</v>
      </c>
      <c r="C466" s="185" t="s">
        <v>1683</v>
      </c>
      <c r="D466" s="185" t="s">
        <v>1622</v>
      </c>
      <c r="E466" s="186">
        <v>175000</v>
      </c>
      <c r="F466" s="157"/>
      <c r="G466" s="157"/>
    </row>
    <row r="467" spans="1:7" ht="15">
      <c r="A467" s="184" t="s">
        <v>1666</v>
      </c>
      <c r="B467" s="185" t="s">
        <v>1654</v>
      </c>
      <c r="C467" s="185" t="s">
        <v>1684</v>
      </c>
      <c r="D467" s="185" t="s">
        <v>1622</v>
      </c>
      <c r="E467" s="186">
        <v>200000</v>
      </c>
      <c r="F467" s="157"/>
      <c r="G467" s="157"/>
    </row>
    <row r="468" spans="1:7" ht="15">
      <c r="A468" s="184" t="s">
        <v>1666</v>
      </c>
      <c r="B468" s="185" t="s">
        <v>1654</v>
      </c>
      <c r="C468" s="185" t="s">
        <v>1685</v>
      </c>
      <c r="D468" s="185" t="s">
        <v>1622</v>
      </c>
      <c r="E468" s="186">
        <v>175000</v>
      </c>
      <c r="F468" s="157"/>
      <c r="G468" s="157"/>
    </row>
    <row r="469" spans="1:7" ht="15">
      <c r="A469" s="184" t="s">
        <v>1666</v>
      </c>
      <c r="B469" s="185" t="s">
        <v>1686</v>
      </c>
      <c r="C469" s="185" t="s">
        <v>1687</v>
      </c>
      <c r="D469" s="185" t="s">
        <v>1622</v>
      </c>
      <c r="E469" s="186">
        <v>150000</v>
      </c>
      <c r="F469" s="157"/>
      <c r="G469" s="157"/>
    </row>
    <row r="470" spans="1:7" ht="15">
      <c r="A470" s="184" t="s">
        <v>1666</v>
      </c>
      <c r="B470" s="185" t="s">
        <v>1688</v>
      </c>
      <c r="C470" s="185" t="s">
        <v>1689</v>
      </c>
      <c r="D470" s="185" t="s">
        <v>1622</v>
      </c>
      <c r="E470" s="186">
        <v>150000</v>
      </c>
      <c r="F470" s="157"/>
      <c r="G470" s="157"/>
    </row>
    <row r="471" spans="1:7" ht="24">
      <c r="A471" s="184" t="s">
        <v>1666</v>
      </c>
      <c r="B471" s="185" t="s">
        <v>1690</v>
      </c>
      <c r="C471" s="185" t="s">
        <v>1691</v>
      </c>
      <c r="D471" s="185" t="s">
        <v>1622</v>
      </c>
      <c r="E471" s="186">
        <v>175000</v>
      </c>
      <c r="F471" s="157"/>
      <c r="G471" s="157"/>
    </row>
    <row r="472" spans="1:7" ht="15">
      <c r="A472" s="184" t="s">
        <v>1666</v>
      </c>
      <c r="B472" s="185" t="s">
        <v>1602</v>
      </c>
      <c r="C472" s="185" t="s">
        <v>1692</v>
      </c>
      <c r="D472" s="185" t="s">
        <v>1622</v>
      </c>
      <c r="E472" s="186">
        <v>250000</v>
      </c>
      <c r="F472" s="157"/>
      <c r="G472" s="157"/>
    </row>
    <row r="473" spans="1:7" ht="15">
      <c r="A473" s="184" t="s">
        <v>1666</v>
      </c>
      <c r="B473" s="185" t="s">
        <v>1693</v>
      </c>
      <c r="C473" s="185" t="s">
        <v>1694</v>
      </c>
      <c r="D473" s="185" t="s">
        <v>1622</v>
      </c>
      <c r="E473" s="186">
        <v>150000</v>
      </c>
      <c r="F473" s="157"/>
      <c r="G473" s="157"/>
    </row>
    <row r="474" spans="1:7" ht="15">
      <c r="A474" s="184" t="s">
        <v>1666</v>
      </c>
      <c r="B474" s="185" t="s">
        <v>1635</v>
      </c>
      <c r="C474" s="185" t="s">
        <v>1695</v>
      </c>
      <c r="D474" s="185" t="s">
        <v>1622</v>
      </c>
      <c r="E474" s="186">
        <v>250000</v>
      </c>
      <c r="F474" s="157"/>
      <c r="G474" s="157"/>
    </row>
    <row r="475" spans="1:7" ht="15">
      <c r="A475" s="184" t="s">
        <v>1666</v>
      </c>
      <c r="B475" s="185" t="s">
        <v>1696</v>
      </c>
      <c r="C475" s="185" t="s">
        <v>1697</v>
      </c>
      <c r="D475" s="185" t="s">
        <v>1622</v>
      </c>
      <c r="E475" s="186">
        <v>250000</v>
      </c>
      <c r="F475" s="157"/>
      <c r="G475" s="157"/>
    </row>
    <row r="476" spans="1:7" ht="15">
      <c r="A476" s="184" t="s">
        <v>1666</v>
      </c>
      <c r="B476" s="185" t="s">
        <v>1698</v>
      </c>
      <c r="C476" s="185" t="s">
        <v>1699</v>
      </c>
      <c r="D476" s="185" t="s">
        <v>1622</v>
      </c>
      <c r="E476" s="186">
        <v>200000</v>
      </c>
      <c r="F476" s="157"/>
      <c r="G476" s="157"/>
    </row>
    <row r="477" spans="1:7" ht="15">
      <c r="A477" s="184" t="s">
        <v>1666</v>
      </c>
      <c r="B477" s="185" t="s">
        <v>1641</v>
      </c>
      <c r="C477" s="185" t="s">
        <v>1700</v>
      </c>
      <c r="D477" s="185" t="s">
        <v>1622</v>
      </c>
      <c r="E477" s="186">
        <v>225000</v>
      </c>
      <c r="F477" s="157"/>
      <c r="G477" s="157"/>
    </row>
    <row r="478" spans="1:7" ht="15">
      <c r="A478" s="184" t="s">
        <v>1666</v>
      </c>
      <c r="B478" s="185" t="s">
        <v>1701</v>
      </c>
      <c r="C478" s="185" t="s">
        <v>1702</v>
      </c>
      <c r="D478" s="185" t="s">
        <v>1622</v>
      </c>
      <c r="E478" s="186">
        <v>150000</v>
      </c>
      <c r="F478" s="157"/>
      <c r="G478" s="157"/>
    </row>
    <row r="479" spans="1:7" ht="15">
      <c r="A479" s="184" t="s">
        <v>1666</v>
      </c>
      <c r="B479" s="185" t="s">
        <v>1703</v>
      </c>
      <c r="C479" s="185" t="s">
        <v>1704</v>
      </c>
      <c r="D479" s="185" t="s">
        <v>1622</v>
      </c>
      <c r="E479" s="186">
        <v>200000</v>
      </c>
      <c r="F479" s="157"/>
      <c r="G479" s="157"/>
    </row>
    <row r="480" spans="1:7" ht="15">
      <c r="A480" s="184" t="s">
        <v>1666</v>
      </c>
      <c r="B480" s="185" t="s">
        <v>1705</v>
      </c>
      <c r="C480" s="185" t="s">
        <v>1706</v>
      </c>
      <c r="D480" s="185" t="s">
        <v>1622</v>
      </c>
      <c r="E480" s="186">
        <v>175000</v>
      </c>
      <c r="F480" s="157"/>
      <c r="G480" s="157"/>
    </row>
    <row r="481" spans="1:7" ht="24">
      <c r="A481" s="184" t="s">
        <v>1666</v>
      </c>
      <c r="B481" s="185" t="s">
        <v>1707</v>
      </c>
      <c r="C481" s="185" t="s">
        <v>1708</v>
      </c>
      <c r="D481" s="185" t="s">
        <v>1622</v>
      </c>
      <c r="E481" s="186">
        <v>200000</v>
      </c>
      <c r="F481" s="157"/>
      <c r="G481" s="157"/>
    </row>
    <row r="482" spans="1:7" ht="15">
      <c r="A482" s="184" t="s">
        <v>1666</v>
      </c>
      <c r="B482" s="185" t="s">
        <v>1661</v>
      </c>
      <c r="C482" s="185" t="s">
        <v>1662</v>
      </c>
      <c r="D482" s="185" t="s">
        <v>1653</v>
      </c>
      <c r="E482" s="186">
        <v>125000</v>
      </c>
      <c r="F482" s="157"/>
      <c r="G482" s="157"/>
    </row>
    <row r="483" spans="1:7" ht="15">
      <c r="A483" s="184" t="s">
        <v>1666</v>
      </c>
      <c r="B483" s="185" t="s">
        <v>1664</v>
      </c>
      <c r="C483" s="185" t="s">
        <v>211</v>
      </c>
      <c r="D483" s="185" t="s">
        <v>1653</v>
      </c>
      <c r="E483" s="186">
        <v>125000</v>
      </c>
      <c r="F483" s="157"/>
      <c r="G483" s="157"/>
    </row>
    <row r="484" spans="1:7" ht="15">
      <c r="A484" s="184" t="s">
        <v>1666</v>
      </c>
      <c r="B484" s="185" t="s">
        <v>1602</v>
      </c>
      <c r="C484" s="185" t="s">
        <v>1665</v>
      </c>
      <c r="D484" s="185" t="s">
        <v>1653</v>
      </c>
      <c r="E484" s="186">
        <v>125000</v>
      </c>
      <c r="F484" s="157"/>
      <c r="G484" s="157"/>
    </row>
    <row r="485" spans="1:7" ht="15">
      <c r="A485" s="184" t="s">
        <v>1666</v>
      </c>
      <c r="B485" s="185" t="s">
        <v>1602</v>
      </c>
      <c r="C485" s="185" t="s">
        <v>1709</v>
      </c>
      <c r="D485" s="185" t="s">
        <v>1663</v>
      </c>
      <c r="E485" s="186">
        <v>125000</v>
      </c>
      <c r="F485" s="157"/>
      <c r="G485" s="157"/>
    </row>
    <row r="486" spans="1:7" ht="15">
      <c r="A486" s="184" t="s">
        <v>1666</v>
      </c>
      <c r="B486" s="185" t="s">
        <v>1614</v>
      </c>
      <c r="C486" s="185" t="s">
        <v>1710</v>
      </c>
      <c r="D486" s="185" t="s">
        <v>1663</v>
      </c>
      <c r="E486" s="186">
        <v>125000</v>
      </c>
      <c r="F486" s="157"/>
      <c r="G486" s="157"/>
    </row>
    <row r="487" spans="1:7" ht="15">
      <c r="A487" s="184" t="s">
        <v>1666</v>
      </c>
      <c r="B487" s="185" t="s">
        <v>1711</v>
      </c>
      <c r="C487" s="185" t="s">
        <v>1712</v>
      </c>
      <c r="D487" s="185" t="s">
        <v>1663</v>
      </c>
      <c r="E487" s="186">
        <v>125000</v>
      </c>
      <c r="F487" s="157"/>
      <c r="G487" s="157"/>
    </row>
    <row r="488" spans="1:7" ht="24">
      <c r="A488" s="184" t="s">
        <v>1666</v>
      </c>
      <c r="B488" s="185" t="s">
        <v>1707</v>
      </c>
      <c r="C488" s="185" t="s">
        <v>1713</v>
      </c>
      <c r="D488" s="185" t="s">
        <v>1663</v>
      </c>
      <c r="E488" s="186">
        <v>125000</v>
      </c>
      <c r="F488" s="157"/>
      <c r="G488" s="157"/>
    </row>
    <row r="489" spans="1:7" ht="15">
      <c r="A489" s="184" t="s">
        <v>1714</v>
      </c>
      <c r="B489" s="185" t="s">
        <v>1620</v>
      </c>
      <c r="C489" s="185" t="s">
        <v>1621</v>
      </c>
      <c r="D489" s="185" t="s">
        <v>1577</v>
      </c>
      <c r="E489" s="188">
        <v>225000</v>
      </c>
      <c r="F489" s="157"/>
      <c r="G489" s="157"/>
    </row>
    <row r="490" spans="1:7" ht="15">
      <c r="A490" s="184" t="s">
        <v>1714</v>
      </c>
      <c r="B490" s="185" t="s">
        <v>1575</v>
      </c>
      <c r="C490" s="185" t="s">
        <v>1623</v>
      </c>
      <c r="D490" s="185" t="s">
        <v>1577</v>
      </c>
      <c r="E490" s="188">
        <v>200000</v>
      </c>
      <c r="F490" s="157"/>
      <c r="G490" s="157"/>
    </row>
    <row r="491" spans="1:7" ht="15">
      <c r="A491" s="184" t="s">
        <v>1714</v>
      </c>
      <c r="B491" s="185" t="s">
        <v>1578</v>
      </c>
      <c r="C491" s="185" t="s">
        <v>1674</v>
      </c>
      <c r="D491" s="185" t="s">
        <v>1577</v>
      </c>
      <c r="E491" s="186">
        <v>250000</v>
      </c>
      <c r="F491" s="157"/>
      <c r="G491" s="157"/>
    </row>
    <row r="492" spans="1:7" ht="15">
      <c r="A492" s="184" t="s">
        <v>1714</v>
      </c>
      <c r="B492" s="185" t="s">
        <v>1624</v>
      </c>
      <c r="C492" s="185" t="s">
        <v>1625</v>
      </c>
      <c r="D492" s="185" t="s">
        <v>1577</v>
      </c>
      <c r="E492" s="188">
        <v>175000</v>
      </c>
      <c r="F492" s="157"/>
      <c r="G492" s="157"/>
    </row>
    <row r="493" spans="1:7" ht="15">
      <c r="A493" s="184" t="s">
        <v>1714</v>
      </c>
      <c r="B493" s="185" t="s">
        <v>1626</v>
      </c>
      <c r="C493" s="185" t="s">
        <v>1627</v>
      </c>
      <c r="D493" s="185" t="s">
        <v>1577</v>
      </c>
      <c r="E493" s="186">
        <v>225000</v>
      </c>
      <c r="F493" s="157"/>
      <c r="G493" s="157"/>
    </row>
    <row r="494" spans="1:7" ht="24">
      <c r="A494" s="184" t="s">
        <v>1714</v>
      </c>
      <c r="B494" s="185" t="s">
        <v>1628</v>
      </c>
      <c r="C494" s="185" t="s">
        <v>1629</v>
      </c>
      <c r="D494" s="185" t="s">
        <v>1577</v>
      </c>
      <c r="E494" s="186">
        <v>150000</v>
      </c>
      <c r="F494" s="157"/>
      <c r="G494" s="157"/>
    </row>
    <row r="495" spans="1:7" ht="15">
      <c r="A495" s="184" t="s">
        <v>1714</v>
      </c>
      <c r="B495" s="185" t="s">
        <v>1596</v>
      </c>
      <c r="C495" s="185" t="s">
        <v>1630</v>
      </c>
      <c r="D495" s="185" t="s">
        <v>1577</v>
      </c>
      <c r="E495" s="186">
        <v>150000</v>
      </c>
      <c r="F495" s="157"/>
      <c r="G495" s="157"/>
    </row>
    <row r="496" spans="1:7" ht="15">
      <c r="A496" s="184" t="s">
        <v>1714</v>
      </c>
      <c r="B496" s="185" t="s">
        <v>1602</v>
      </c>
      <c r="C496" s="185" t="s">
        <v>1631</v>
      </c>
      <c r="D496" s="185" t="s">
        <v>1577</v>
      </c>
      <c r="E496" s="186">
        <v>250000</v>
      </c>
      <c r="F496" s="157"/>
      <c r="G496" s="157"/>
    </row>
    <row r="497" spans="1:7" ht="15">
      <c r="A497" s="184" t="s">
        <v>1714</v>
      </c>
      <c r="B497" s="185" t="s">
        <v>1602</v>
      </c>
      <c r="C497" s="185" t="s">
        <v>1632</v>
      </c>
      <c r="D497" s="185" t="s">
        <v>1577</v>
      </c>
      <c r="E497" s="186">
        <v>250000</v>
      </c>
      <c r="F497" s="157"/>
      <c r="G497" s="157"/>
    </row>
    <row r="498" spans="1:7" ht="15">
      <c r="A498" s="184" t="s">
        <v>1714</v>
      </c>
      <c r="B498" s="185" t="s">
        <v>1602</v>
      </c>
      <c r="C498" s="185" t="s">
        <v>1633</v>
      </c>
      <c r="D498" s="185" t="s">
        <v>1577</v>
      </c>
      <c r="E498" s="186">
        <v>250000</v>
      </c>
      <c r="F498" s="157"/>
      <c r="G498" s="157"/>
    </row>
    <row r="499" spans="1:7" ht="15">
      <c r="A499" s="184" t="s">
        <v>1714</v>
      </c>
      <c r="B499" s="185" t="s">
        <v>1635</v>
      </c>
      <c r="C499" s="185" t="s">
        <v>1636</v>
      </c>
      <c r="D499" s="185" t="s">
        <v>1577</v>
      </c>
      <c r="E499" s="186">
        <v>300000</v>
      </c>
      <c r="F499" s="157"/>
      <c r="G499" s="157"/>
    </row>
    <row r="500" spans="1:7" ht="15">
      <c r="A500" s="184" t="s">
        <v>1714</v>
      </c>
      <c r="B500" s="185" t="s">
        <v>1606</v>
      </c>
      <c r="C500" s="185" t="s">
        <v>1637</v>
      </c>
      <c r="D500" s="185" t="s">
        <v>1577</v>
      </c>
      <c r="E500" s="188">
        <v>175000</v>
      </c>
      <c r="F500" s="157"/>
      <c r="G500" s="157"/>
    </row>
    <row r="501" spans="1:7" ht="15">
      <c r="A501" s="184" t="s">
        <v>1714</v>
      </c>
      <c r="B501" s="185" t="s">
        <v>1584</v>
      </c>
      <c r="C501" s="185" t="s">
        <v>1638</v>
      </c>
      <c r="D501" s="185" t="s">
        <v>1577</v>
      </c>
      <c r="E501" s="186">
        <v>175000</v>
      </c>
      <c r="F501" s="157"/>
      <c r="G501" s="157"/>
    </row>
    <row r="502" spans="1:7" ht="15">
      <c r="A502" s="184" t="s">
        <v>1714</v>
      </c>
      <c r="B502" s="185" t="s">
        <v>1639</v>
      </c>
      <c r="C502" s="185" t="s">
        <v>1640</v>
      </c>
      <c r="D502" s="185" t="s">
        <v>1577</v>
      </c>
      <c r="E502" s="186">
        <v>175000</v>
      </c>
      <c r="F502" s="157"/>
      <c r="G502" s="157"/>
    </row>
    <row r="503" spans="1:7" ht="24">
      <c r="A503" s="184" t="s">
        <v>1714</v>
      </c>
      <c r="B503" s="185" t="s">
        <v>1641</v>
      </c>
      <c r="C503" s="185" t="s">
        <v>1675</v>
      </c>
      <c r="D503" s="185" t="s">
        <v>1577</v>
      </c>
      <c r="E503" s="186">
        <v>200000</v>
      </c>
      <c r="F503" s="157"/>
      <c r="G503" s="157"/>
    </row>
    <row r="504" spans="1:7" ht="24">
      <c r="A504" s="184" t="s">
        <v>1714</v>
      </c>
      <c r="B504" s="185" t="s">
        <v>1643</v>
      </c>
      <c r="C504" s="185" t="s">
        <v>1644</v>
      </c>
      <c r="D504" s="185" t="s">
        <v>1577</v>
      </c>
      <c r="E504" s="186">
        <v>175000</v>
      </c>
      <c r="F504" s="157"/>
      <c r="G504" s="157"/>
    </row>
    <row r="505" spans="1:7" ht="15">
      <c r="A505" s="184" t="s">
        <v>1714</v>
      </c>
      <c r="B505" s="185" t="s">
        <v>1645</v>
      </c>
      <c r="C505" s="185" t="s">
        <v>1646</v>
      </c>
      <c r="D505" s="185" t="s">
        <v>1577</v>
      </c>
      <c r="E505" s="186">
        <v>150000</v>
      </c>
      <c r="F505" s="157"/>
      <c r="G505" s="157"/>
    </row>
    <row r="506" spans="1:7" ht="15">
      <c r="A506" s="184" t="s">
        <v>1714</v>
      </c>
      <c r="B506" s="185" t="s">
        <v>1614</v>
      </c>
      <c r="C506" s="185" t="s">
        <v>1647</v>
      </c>
      <c r="D506" s="185" t="s">
        <v>1577</v>
      </c>
      <c r="E506" s="186">
        <v>200000</v>
      </c>
      <c r="F506" s="157"/>
      <c r="G506" s="157"/>
    </row>
    <row r="507" spans="1:7" ht="15">
      <c r="A507" s="184" t="s">
        <v>1714</v>
      </c>
      <c r="B507" s="185" t="s">
        <v>1648</v>
      </c>
      <c r="C507" s="185" t="s">
        <v>1649</v>
      </c>
      <c r="D507" s="185" t="s">
        <v>1577</v>
      </c>
      <c r="E507" s="186">
        <v>175000</v>
      </c>
      <c r="F507" s="157"/>
      <c r="G507" s="157"/>
    </row>
    <row r="508" spans="1:7" ht="15">
      <c r="A508" s="184" t="s">
        <v>1714</v>
      </c>
      <c r="B508" s="185" t="s">
        <v>1650</v>
      </c>
      <c r="C508" s="185" t="s">
        <v>1651</v>
      </c>
      <c r="D508" s="185" t="s">
        <v>1577</v>
      </c>
      <c r="E508" s="186">
        <v>225000</v>
      </c>
      <c r="F508" s="157"/>
      <c r="G508" s="157"/>
    </row>
    <row r="509" spans="1:7" ht="15">
      <c r="A509" s="184" t="s">
        <v>1714</v>
      </c>
      <c r="B509" s="185" t="s">
        <v>1715</v>
      </c>
      <c r="C509" s="185" t="s">
        <v>1716</v>
      </c>
      <c r="D509" s="185" t="s">
        <v>1577</v>
      </c>
      <c r="E509" s="186">
        <v>175000</v>
      </c>
      <c r="F509" s="157"/>
      <c r="G509" s="157"/>
    </row>
    <row r="510" spans="1:7" ht="15">
      <c r="A510" s="184" t="s">
        <v>1714</v>
      </c>
      <c r="B510" s="185" t="s">
        <v>1661</v>
      </c>
      <c r="C510" s="185" t="s">
        <v>1676</v>
      </c>
      <c r="D510" s="185" t="s">
        <v>1592</v>
      </c>
      <c r="E510" s="186">
        <v>149995</v>
      </c>
      <c r="F510" s="157"/>
      <c r="G510" s="157"/>
    </row>
    <row r="511" spans="1:7" ht="15">
      <c r="A511" s="184" t="s">
        <v>1714</v>
      </c>
      <c r="B511" s="185" t="s">
        <v>1578</v>
      </c>
      <c r="C511" s="185" t="s">
        <v>1677</v>
      </c>
      <c r="D511" s="185" t="s">
        <v>1592</v>
      </c>
      <c r="E511" s="188">
        <v>200000</v>
      </c>
      <c r="F511" s="157"/>
      <c r="G511" s="157"/>
    </row>
    <row r="512" spans="1:7" ht="15">
      <c r="A512" s="184" t="s">
        <v>1714</v>
      </c>
      <c r="B512" s="185" t="s">
        <v>1578</v>
      </c>
      <c r="C512" s="185" t="s">
        <v>1678</v>
      </c>
      <c r="D512" s="185" t="s">
        <v>1592</v>
      </c>
      <c r="E512" s="186">
        <v>200000</v>
      </c>
      <c r="F512" s="157"/>
      <c r="G512" s="157"/>
    </row>
    <row r="513" spans="1:7" ht="15">
      <c r="A513" s="184" t="s">
        <v>1714</v>
      </c>
      <c r="B513" s="185" t="s">
        <v>1679</v>
      </c>
      <c r="C513" s="185" t="s">
        <v>1680</v>
      </c>
      <c r="D513" s="185" t="s">
        <v>1592</v>
      </c>
      <c r="E513" s="186">
        <v>175000</v>
      </c>
      <c r="F513" s="157"/>
      <c r="G513" s="157"/>
    </row>
    <row r="514" spans="1:7" ht="15">
      <c r="A514" s="184" t="s">
        <v>1714</v>
      </c>
      <c r="B514" s="185" t="s">
        <v>1626</v>
      </c>
      <c r="C514" s="185" t="s">
        <v>1681</v>
      </c>
      <c r="D514" s="185" t="s">
        <v>1592</v>
      </c>
      <c r="E514" s="186">
        <v>200000</v>
      </c>
      <c r="F514" s="157"/>
      <c r="G514" s="157"/>
    </row>
    <row r="515" spans="1:7" ht="24">
      <c r="A515" s="184" t="s">
        <v>1714</v>
      </c>
      <c r="B515" s="185" t="s">
        <v>1682</v>
      </c>
      <c r="C515" s="185" t="s">
        <v>1683</v>
      </c>
      <c r="D515" s="185" t="s">
        <v>1592</v>
      </c>
      <c r="E515" s="188">
        <v>175000</v>
      </c>
      <c r="F515" s="157"/>
      <c r="G515" s="157"/>
    </row>
    <row r="516" spans="1:7" ht="15">
      <c r="A516" s="184" t="s">
        <v>1714</v>
      </c>
      <c r="B516" s="185" t="s">
        <v>1654</v>
      </c>
      <c r="C516" s="185" t="s">
        <v>1684</v>
      </c>
      <c r="D516" s="185" t="s">
        <v>1592</v>
      </c>
      <c r="E516" s="188">
        <v>200000</v>
      </c>
      <c r="F516" s="157"/>
      <c r="G516" s="157"/>
    </row>
    <row r="517" spans="1:7" ht="15">
      <c r="A517" s="184" t="s">
        <v>1714</v>
      </c>
      <c r="B517" s="185" t="s">
        <v>1654</v>
      </c>
      <c r="C517" s="185" t="s">
        <v>1685</v>
      </c>
      <c r="D517" s="185" t="s">
        <v>1592</v>
      </c>
      <c r="E517" s="186">
        <v>175000</v>
      </c>
      <c r="F517" s="157"/>
      <c r="G517" s="157"/>
    </row>
    <row r="518" spans="1:7" ht="15">
      <c r="A518" s="184" t="s">
        <v>1714</v>
      </c>
      <c r="B518" s="185" t="s">
        <v>1686</v>
      </c>
      <c r="C518" s="185" t="s">
        <v>1687</v>
      </c>
      <c r="D518" s="185" t="s">
        <v>1592</v>
      </c>
      <c r="E518" s="186">
        <v>150000</v>
      </c>
      <c r="F518" s="157"/>
      <c r="G518" s="157"/>
    </row>
    <row r="519" spans="1:7" ht="15">
      <c r="A519" s="184" t="s">
        <v>1714</v>
      </c>
      <c r="B519" s="185" t="s">
        <v>1688</v>
      </c>
      <c r="C519" s="185" t="s">
        <v>1689</v>
      </c>
      <c r="D519" s="185" t="s">
        <v>1592</v>
      </c>
      <c r="E519" s="186">
        <v>200000</v>
      </c>
      <c r="F519" s="157"/>
      <c r="G519" s="157"/>
    </row>
    <row r="520" spans="1:7" ht="24">
      <c r="A520" s="184" t="s">
        <v>1714</v>
      </c>
      <c r="B520" s="185" t="s">
        <v>1690</v>
      </c>
      <c r="C520" s="185" t="s">
        <v>1691</v>
      </c>
      <c r="D520" s="185" t="s">
        <v>1592</v>
      </c>
      <c r="E520" s="186">
        <v>225000</v>
      </c>
      <c r="F520" s="157"/>
      <c r="G520" s="157"/>
    </row>
    <row r="521" spans="1:7" ht="15">
      <c r="A521" s="184" t="s">
        <v>1714</v>
      </c>
      <c r="B521" s="185" t="s">
        <v>1602</v>
      </c>
      <c r="C521" s="185" t="s">
        <v>1692</v>
      </c>
      <c r="D521" s="185" t="s">
        <v>1592</v>
      </c>
      <c r="E521" s="186">
        <v>250000</v>
      </c>
      <c r="F521" s="157"/>
      <c r="G521" s="157"/>
    </row>
    <row r="522" spans="1:7" ht="15">
      <c r="A522" s="184" t="s">
        <v>1714</v>
      </c>
      <c r="B522" s="185" t="s">
        <v>1693</v>
      </c>
      <c r="C522" s="185" t="s">
        <v>1694</v>
      </c>
      <c r="D522" s="185" t="s">
        <v>1592</v>
      </c>
      <c r="E522" s="186">
        <v>150000</v>
      </c>
      <c r="F522" s="157"/>
      <c r="G522" s="157"/>
    </row>
    <row r="523" spans="1:7" ht="15">
      <c r="A523" s="184" t="s">
        <v>1714</v>
      </c>
      <c r="B523" s="185" t="s">
        <v>1635</v>
      </c>
      <c r="C523" s="185" t="s">
        <v>1695</v>
      </c>
      <c r="D523" s="185" t="s">
        <v>1592</v>
      </c>
      <c r="E523" s="186">
        <v>250000</v>
      </c>
      <c r="F523" s="157"/>
      <c r="G523" s="157"/>
    </row>
    <row r="524" spans="1:7" ht="15">
      <c r="A524" s="184" t="s">
        <v>1714</v>
      </c>
      <c r="B524" s="185" t="s">
        <v>1696</v>
      </c>
      <c r="C524" s="185" t="s">
        <v>1717</v>
      </c>
      <c r="D524" s="185" t="s">
        <v>1592</v>
      </c>
      <c r="E524" s="186">
        <v>225000</v>
      </c>
      <c r="F524" s="157"/>
      <c r="G524" s="157"/>
    </row>
    <row r="525" spans="1:7" ht="15">
      <c r="A525" s="184" t="s">
        <v>1714</v>
      </c>
      <c r="B525" s="185" t="s">
        <v>1698</v>
      </c>
      <c r="C525" s="185" t="s">
        <v>1699</v>
      </c>
      <c r="D525" s="185" t="s">
        <v>1592</v>
      </c>
      <c r="E525" s="186">
        <v>175000</v>
      </c>
      <c r="F525" s="157"/>
      <c r="G525" s="157"/>
    </row>
    <row r="526" spans="1:7" ht="15">
      <c r="A526" s="184" t="s">
        <v>1714</v>
      </c>
      <c r="B526" s="185" t="s">
        <v>1641</v>
      </c>
      <c r="C526" s="185" t="s">
        <v>1700</v>
      </c>
      <c r="D526" s="185" t="s">
        <v>1592</v>
      </c>
      <c r="E526" s="186">
        <v>225000</v>
      </c>
      <c r="F526" s="157"/>
      <c r="G526" s="157"/>
    </row>
    <row r="527" spans="1:7" ht="15">
      <c r="A527" s="184" t="s">
        <v>1714</v>
      </c>
      <c r="B527" s="185" t="s">
        <v>1701</v>
      </c>
      <c r="C527" s="185" t="s">
        <v>1702</v>
      </c>
      <c r="D527" s="185" t="s">
        <v>1592</v>
      </c>
      <c r="E527" s="186">
        <v>150000</v>
      </c>
      <c r="F527" s="157"/>
      <c r="G527" s="157"/>
    </row>
    <row r="528" spans="1:7" ht="15">
      <c r="A528" s="184" t="s">
        <v>1714</v>
      </c>
      <c r="B528" s="185" t="s">
        <v>1703</v>
      </c>
      <c r="C528" s="185" t="s">
        <v>1704</v>
      </c>
      <c r="D528" s="185" t="s">
        <v>1592</v>
      </c>
      <c r="E528" s="186">
        <v>200000</v>
      </c>
      <c r="F528" s="157"/>
      <c r="G528" s="157"/>
    </row>
    <row r="529" spans="1:7" ht="15">
      <c r="A529" s="184" t="s">
        <v>1714</v>
      </c>
      <c r="B529" s="185" t="s">
        <v>1705</v>
      </c>
      <c r="C529" s="185" t="s">
        <v>1706</v>
      </c>
      <c r="D529" s="185" t="s">
        <v>1592</v>
      </c>
      <c r="E529" s="186">
        <v>175000</v>
      </c>
      <c r="F529" s="157"/>
      <c r="G529" s="157"/>
    </row>
    <row r="530" spans="1:7" ht="24">
      <c r="A530" s="184" t="s">
        <v>1714</v>
      </c>
      <c r="B530" s="185" t="s">
        <v>1707</v>
      </c>
      <c r="C530" s="185" t="s">
        <v>1708</v>
      </c>
      <c r="D530" s="185" t="s">
        <v>1592</v>
      </c>
      <c r="E530" s="186">
        <v>200000</v>
      </c>
      <c r="F530" s="157"/>
      <c r="G530" s="157"/>
    </row>
    <row r="531" spans="1:7" ht="15">
      <c r="A531" s="184" t="s">
        <v>1714</v>
      </c>
      <c r="B531" s="185" t="s">
        <v>1590</v>
      </c>
      <c r="C531" s="185" t="s">
        <v>1718</v>
      </c>
      <c r="D531" s="185" t="s">
        <v>1622</v>
      </c>
      <c r="E531" s="188">
        <v>150000</v>
      </c>
      <c r="F531" s="157"/>
      <c r="G531" s="157"/>
    </row>
    <row r="532" spans="1:7" ht="24">
      <c r="A532" s="184" t="s">
        <v>1714</v>
      </c>
      <c r="B532" s="185" t="s">
        <v>1719</v>
      </c>
      <c r="C532" s="185" t="s">
        <v>1720</v>
      </c>
      <c r="D532" s="185" t="s">
        <v>1622</v>
      </c>
      <c r="E532" s="186">
        <v>175000</v>
      </c>
      <c r="F532" s="157"/>
      <c r="G532" s="157"/>
    </row>
    <row r="533" spans="1:7" ht="24">
      <c r="A533" s="184" t="s">
        <v>1714</v>
      </c>
      <c r="B533" s="185" t="s">
        <v>1578</v>
      </c>
      <c r="C533" s="185" t="s">
        <v>1721</v>
      </c>
      <c r="D533" s="185" t="s">
        <v>1622</v>
      </c>
      <c r="E533" s="186">
        <v>250000</v>
      </c>
      <c r="F533" s="157"/>
      <c r="G533" s="157"/>
    </row>
    <row r="534" spans="1:7" ht="15">
      <c r="A534" s="184" t="s">
        <v>1714</v>
      </c>
      <c r="B534" s="185" t="s">
        <v>1578</v>
      </c>
      <c r="C534" s="185" t="s">
        <v>1722</v>
      </c>
      <c r="D534" s="185" t="s">
        <v>1622</v>
      </c>
      <c r="E534" s="186">
        <v>200000</v>
      </c>
      <c r="F534" s="157"/>
      <c r="G534" s="157"/>
    </row>
    <row r="535" spans="1:7" ht="24">
      <c r="A535" s="184" t="s">
        <v>1714</v>
      </c>
      <c r="B535" s="185" t="s">
        <v>1723</v>
      </c>
      <c r="C535" s="185" t="s">
        <v>1724</v>
      </c>
      <c r="D535" s="185" t="s">
        <v>1622</v>
      </c>
      <c r="E535" s="186">
        <v>175000</v>
      </c>
      <c r="F535" s="157"/>
      <c r="G535" s="157"/>
    </row>
    <row r="536" spans="1:7" ht="15">
      <c r="A536" s="184" t="s">
        <v>1714</v>
      </c>
      <c r="B536" s="185" t="s">
        <v>1725</v>
      </c>
      <c r="C536" s="185" t="s">
        <v>1726</v>
      </c>
      <c r="D536" s="185" t="s">
        <v>1622</v>
      </c>
      <c r="E536" s="186">
        <v>150000</v>
      </c>
      <c r="F536" s="157"/>
      <c r="G536" s="157"/>
    </row>
    <row r="537" spans="1:7" ht="24">
      <c r="A537" s="184" t="s">
        <v>1714</v>
      </c>
      <c r="B537" s="185" t="s">
        <v>1725</v>
      </c>
      <c r="C537" s="185" t="s">
        <v>1727</v>
      </c>
      <c r="D537" s="185" t="s">
        <v>1622</v>
      </c>
      <c r="E537" s="186">
        <v>175000</v>
      </c>
      <c r="F537" s="157"/>
      <c r="G537" s="157"/>
    </row>
    <row r="538" spans="1:7" ht="24">
      <c r="A538" s="184" t="s">
        <v>1714</v>
      </c>
      <c r="B538" s="185" t="s">
        <v>1728</v>
      </c>
      <c r="C538" s="185" t="s">
        <v>1729</v>
      </c>
      <c r="D538" s="185" t="s">
        <v>1622</v>
      </c>
      <c r="E538" s="186">
        <v>200000</v>
      </c>
      <c r="F538" s="157"/>
      <c r="G538" s="157"/>
    </row>
    <row r="539" spans="1:7" ht="15">
      <c r="A539" s="184" t="s">
        <v>1714</v>
      </c>
      <c r="B539" s="185" t="s">
        <v>1730</v>
      </c>
      <c r="C539" s="185" t="s">
        <v>1731</v>
      </c>
      <c r="D539" s="185" t="s">
        <v>1622</v>
      </c>
      <c r="E539" s="186">
        <v>175000</v>
      </c>
      <c r="F539" s="157"/>
      <c r="G539" s="157"/>
    </row>
    <row r="540" spans="1:7" ht="15">
      <c r="A540" s="184" t="s">
        <v>1714</v>
      </c>
      <c r="B540" s="185" t="s">
        <v>1732</v>
      </c>
      <c r="C540" s="185" t="s">
        <v>1733</v>
      </c>
      <c r="D540" s="185" t="s">
        <v>1622</v>
      </c>
      <c r="E540" s="188">
        <v>200000</v>
      </c>
      <c r="F540" s="157"/>
      <c r="G540" s="157"/>
    </row>
    <row r="541" spans="1:7" ht="15">
      <c r="A541" s="184" t="s">
        <v>1714</v>
      </c>
      <c r="B541" s="185" t="s">
        <v>1732</v>
      </c>
      <c r="C541" s="185" t="s">
        <v>1734</v>
      </c>
      <c r="D541" s="185" t="s">
        <v>1622</v>
      </c>
      <c r="E541" s="188">
        <v>200000</v>
      </c>
      <c r="F541" s="157"/>
      <c r="G541" s="157"/>
    </row>
    <row r="542" spans="1:7" ht="24">
      <c r="A542" s="184" t="s">
        <v>1714</v>
      </c>
      <c r="B542" s="185" t="s">
        <v>1596</v>
      </c>
      <c r="C542" s="185" t="s">
        <v>1735</v>
      </c>
      <c r="D542" s="185" t="s">
        <v>1622</v>
      </c>
      <c r="E542" s="186">
        <v>175000</v>
      </c>
      <c r="F542" s="157"/>
      <c r="G542" s="157"/>
    </row>
    <row r="543" spans="1:7" ht="15">
      <c r="A543" s="184" t="s">
        <v>1714</v>
      </c>
      <c r="B543" s="185" t="s">
        <v>1596</v>
      </c>
      <c r="C543" s="185" t="s">
        <v>1736</v>
      </c>
      <c r="D543" s="185" t="s">
        <v>1622</v>
      </c>
      <c r="E543" s="188">
        <v>225000</v>
      </c>
      <c r="F543" s="157"/>
      <c r="G543" s="157"/>
    </row>
    <row r="544" spans="1:7" ht="15">
      <c r="A544" s="184" t="s">
        <v>1714</v>
      </c>
      <c r="B544" s="185" t="s">
        <v>1737</v>
      </c>
      <c r="C544" s="185" t="s">
        <v>1738</v>
      </c>
      <c r="D544" s="185" t="s">
        <v>1622</v>
      </c>
      <c r="E544" s="188">
        <v>175000</v>
      </c>
      <c r="F544" s="157"/>
      <c r="G544" s="157"/>
    </row>
    <row r="545" spans="1:7" ht="15">
      <c r="A545" s="184" t="s">
        <v>1714</v>
      </c>
      <c r="B545" s="185" t="s">
        <v>1598</v>
      </c>
      <c r="C545" s="185" t="s">
        <v>1739</v>
      </c>
      <c r="D545" s="185" t="s">
        <v>1622</v>
      </c>
      <c r="E545" s="186">
        <v>175000</v>
      </c>
      <c r="F545" s="157"/>
      <c r="G545" s="157"/>
    </row>
    <row r="546" spans="1:7" ht="24">
      <c r="A546" s="184" t="s">
        <v>1714</v>
      </c>
      <c r="B546" s="185" t="s">
        <v>1600</v>
      </c>
      <c r="C546" s="185" t="s">
        <v>1740</v>
      </c>
      <c r="D546" s="185" t="s">
        <v>1622</v>
      </c>
      <c r="E546" s="186">
        <v>175000</v>
      </c>
      <c r="F546" s="157"/>
      <c r="G546" s="157"/>
    </row>
    <row r="547" spans="1:7" ht="24">
      <c r="A547" s="184" t="s">
        <v>1714</v>
      </c>
      <c r="B547" s="185" t="s">
        <v>1741</v>
      </c>
      <c r="C547" s="185" t="s">
        <v>1742</v>
      </c>
      <c r="D547" s="185" t="s">
        <v>1622</v>
      </c>
      <c r="E547" s="186">
        <v>250000</v>
      </c>
      <c r="F547" s="157"/>
      <c r="G547" s="157"/>
    </row>
    <row r="548" spans="1:7" ht="15">
      <c r="A548" s="184" t="s">
        <v>1714</v>
      </c>
      <c r="B548" s="185" t="s">
        <v>1743</v>
      </c>
      <c r="C548" s="185" t="s">
        <v>1744</v>
      </c>
      <c r="D548" s="185" t="s">
        <v>1622</v>
      </c>
      <c r="E548" s="186">
        <v>225000</v>
      </c>
      <c r="F548" s="157"/>
      <c r="G548" s="157"/>
    </row>
    <row r="549" spans="1:7" ht="15">
      <c r="A549" s="184" t="s">
        <v>1714</v>
      </c>
      <c r="B549" s="185" t="s">
        <v>1582</v>
      </c>
      <c r="C549" s="185" t="s">
        <v>1745</v>
      </c>
      <c r="D549" s="185" t="s">
        <v>1622</v>
      </c>
      <c r="E549" s="186">
        <v>175000</v>
      </c>
      <c r="F549" s="157"/>
      <c r="G549" s="157"/>
    </row>
    <row r="550" spans="1:7" ht="15">
      <c r="A550" s="184" t="s">
        <v>1714</v>
      </c>
      <c r="B550" s="185" t="s">
        <v>1602</v>
      </c>
      <c r="C550" s="185" t="s">
        <v>1746</v>
      </c>
      <c r="D550" s="185" t="s">
        <v>1622</v>
      </c>
      <c r="E550" s="186">
        <v>250000</v>
      </c>
      <c r="F550" s="157"/>
      <c r="G550" s="157"/>
    </row>
    <row r="551" spans="1:7" ht="15">
      <c r="A551" s="184" t="s">
        <v>1714</v>
      </c>
      <c r="B551" s="185" t="s">
        <v>1602</v>
      </c>
      <c r="C551" s="185" t="s">
        <v>1747</v>
      </c>
      <c r="D551" s="185" t="s">
        <v>1622</v>
      </c>
      <c r="E551" s="186">
        <v>250000</v>
      </c>
      <c r="F551" s="157"/>
      <c r="G551" s="157"/>
    </row>
    <row r="552" spans="1:7" ht="15">
      <c r="A552" s="184" t="s">
        <v>1714</v>
      </c>
      <c r="B552" s="185" t="s">
        <v>1602</v>
      </c>
      <c r="C552" s="185" t="s">
        <v>1748</v>
      </c>
      <c r="D552" s="185" t="s">
        <v>1622</v>
      </c>
      <c r="E552" s="186">
        <v>200000</v>
      </c>
      <c r="F552" s="157"/>
      <c r="G552" s="157"/>
    </row>
    <row r="553" spans="1:7" ht="15">
      <c r="A553" s="184" t="s">
        <v>1714</v>
      </c>
      <c r="B553" s="185" t="s">
        <v>1696</v>
      </c>
      <c r="C553" s="185" t="s">
        <v>1749</v>
      </c>
      <c r="D553" s="185" t="s">
        <v>1622</v>
      </c>
      <c r="E553" s="186">
        <v>175000</v>
      </c>
      <c r="F553" s="157"/>
      <c r="G553" s="157"/>
    </row>
    <row r="554" spans="1:7" ht="15">
      <c r="A554" s="184" t="s">
        <v>1714</v>
      </c>
      <c r="B554" s="185" t="s">
        <v>1641</v>
      </c>
      <c r="C554" s="185" t="s">
        <v>1750</v>
      </c>
      <c r="D554" s="185" t="s">
        <v>1622</v>
      </c>
      <c r="E554" s="188">
        <v>175000</v>
      </c>
      <c r="F554" s="157"/>
      <c r="G554" s="157"/>
    </row>
    <row r="555" spans="1:7" ht="15">
      <c r="A555" s="184" t="s">
        <v>1714</v>
      </c>
      <c r="B555" s="185" t="s">
        <v>1610</v>
      </c>
      <c r="C555" s="185" t="s">
        <v>1751</v>
      </c>
      <c r="D555" s="185" t="s">
        <v>1622</v>
      </c>
      <c r="E555" s="186">
        <v>150000</v>
      </c>
      <c r="F555" s="157"/>
      <c r="G555" s="157"/>
    </row>
    <row r="556" spans="1:7" ht="24">
      <c r="A556" s="184" t="s">
        <v>1714</v>
      </c>
      <c r="B556" s="185" t="s">
        <v>1752</v>
      </c>
      <c r="C556" s="185" t="s">
        <v>1753</v>
      </c>
      <c r="D556" s="185" t="s">
        <v>1622</v>
      </c>
      <c r="E556" s="186">
        <v>250000</v>
      </c>
      <c r="F556" s="157"/>
      <c r="G556" s="157"/>
    </row>
    <row r="557" spans="1:7" ht="24">
      <c r="A557" s="184" t="s">
        <v>1714</v>
      </c>
      <c r="B557" s="185" t="s">
        <v>1752</v>
      </c>
      <c r="C557" s="185" t="s">
        <v>1754</v>
      </c>
      <c r="D557" s="185" t="s">
        <v>1622</v>
      </c>
      <c r="E557" s="186">
        <v>175000</v>
      </c>
      <c r="F557" s="157"/>
      <c r="G557" s="157"/>
    </row>
    <row r="558" spans="1:7" ht="24">
      <c r="A558" s="184" t="s">
        <v>1714</v>
      </c>
      <c r="B558" s="185" t="s">
        <v>1752</v>
      </c>
      <c r="C558" s="185" t="s">
        <v>1755</v>
      </c>
      <c r="D558" s="185" t="s">
        <v>1622</v>
      </c>
      <c r="E558" s="186">
        <v>225000</v>
      </c>
      <c r="F558" s="157"/>
      <c r="G558" s="157"/>
    </row>
    <row r="559" spans="1:7" ht="24">
      <c r="A559" s="184" t="s">
        <v>1714</v>
      </c>
      <c r="B559" s="185" t="s">
        <v>1752</v>
      </c>
      <c r="C559" s="185" t="s">
        <v>1756</v>
      </c>
      <c r="D559" s="185" t="s">
        <v>1622</v>
      </c>
      <c r="E559" s="186">
        <v>225000</v>
      </c>
      <c r="F559" s="157"/>
      <c r="G559" s="157"/>
    </row>
    <row r="560" spans="1:7" ht="15">
      <c r="A560" s="184" t="s">
        <v>1714</v>
      </c>
      <c r="B560" s="185" t="s">
        <v>1757</v>
      </c>
      <c r="C560" s="185" t="s">
        <v>1758</v>
      </c>
      <c r="D560" s="185" t="s">
        <v>1622</v>
      </c>
      <c r="E560" s="186">
        <v>175000</v>
      </c>
      <c r="F560" s="157"/>
      <c r="G560" s="157"/>
    </row>
    <row r="561" spans="1:7" ht="15">
      <c r="A561" s="184" t="s">
        <v>1714</v>
      </c>
      <c r="B561" s="185" t="s">
        <v>1614</v>
      </c>
      <c r="C561" s="185" t="s">
        <v>1759</v>
      </c>
      <c r="D561" s="185" t="s">
        <v>1622</v>
      </c>
      <c r="E561" s="188">
        <v>250000</v>
      </c>
      <c r="F561" s="157"/>
      <c r="G561" s="157"/>
    </row>
    <row r="562" spans="1:7" ht="24">
      <c r="A562" s="184" t="s">
        <v>1714</v>
      </c>
      <c r="B562" s="185" t="s">
        <v>1760</v>
      </c>
      <c r="C562" s="185" t="s">
        <v>1761</v>
      </c>
      <c r="D562" s="185" t="s">
        <v>1622</v>
      </c>
      <c r="E562" s="186">
        <v>250000</v>
      </c>
      <c r="F562" s="157"/>
      <c r="G562" s="157"/>
    </row>
    <row r="563" spans="1:7" ht="15">
      <c r="A563" s="184" t="s">
        <v>1714</v>
      </c>
      <c r="B563" s="185" t="s">
        <v>1602</v>
      </c>
      <c r="C563" s="185" t="s">
        <v>1709</v>
      </c>
      <c r="D563" s="185" t="s">
        <v>1653</v>
      </c>
      <c r="E563" s="188">
        <v>125000</v>
      </c>
      <c r="F563" s="157"/>
      <c r="G563" s="157"/>
    </row>
    <row r="564" spans="1:7" ht="15">
      <c r="A564" s="184" t="s">
        <v>1714</v>
      </c>
      <c r="B564" s="185" t="s">
        <v>1614</v>
      </c>
      <c r="C564" s="185" t="s">
        <v>1710</v>
      </c>
      <c r="D564" s="185" t="s">
        <v>1653</v>
      </c>
      <c r="E564" s="186">
        <v>125000</v>
      </c>
      <c r="F564" s="157"/>
      <c r="G564" s="157"/>
    </row>
    <row r="565" spans="1:7" ht="15">
      <c r="A565" s="184" t="s">
        <v>1714</v>
      </c>
      <c r="B565" s="185" t="s">
        <v>1711</v>
      </c>
      <c r="C565" s="185" t="s">
        <v>1712</v>
      </c>
      <c r="D565" s="185" t="s">
        <v>1653</v>
      </c>
      <c r="E565" s="186">
        <v>125000</v>
      </c>
      <c r="F565" s="157"/>
      <c r="G565" s="157"/>
    </row>
    <row r="566" spans="1:7" ht="24">
      <c r="A566" s="184" t="s">
        <v>1714</v>
      </c>
      <c r="B566" s="185" t="s">
        <v>1707</v>
      </c>
      <c r="C566" s="185" t="s">
        <v>1713</v>
      </c>
      <c r="D566" s="185" t="s">
        <v>1653</v>
      </c>
      <c r="E566" s="186">
        <v>125000</v>
      </c>
      <c r="F566" s="157"/>
      <c r="G566" s="157"/>
    </row>
    <row r="567" spans="1:7" ht="15">
      <c r="A567" s="184" t="s">
        <v>1714</v>
      </c>
      <c r="B567" s="185" t="s">
        <v>1590</v>
      </c>
      <c r="C567" s="185" t="s">
        <v>1762</v>
      </c>
      <c r="D567" s="185" t="s">
        <v>1663</v>
      </c>
      <c r="E567" s="186">
        <v>125000</v>
      </c>
      <c r="F567" s="157"/>
      <c r="G567" s="157"/>
    </row>
    <row r="568" spans="1:7" ht="15">
      <c r="A568" s="184" t="s">
        <v>1714</v>
      </c>
      <c r="B568" s="185" t="s">
        <v>1590</v>
      </c>
      <c r="C568" s="185" t="s">
        <v>1763</v>
      </c>
      <c r="D568" s="185" t="s">
        <v>1663</v>
      </c>
      <c r="E568" s="186">
        <v>125000</v>
      </c>
      <c r="F568" s="157"/>
      <c r="G568" s="157"/>
    </row>
    <row r="569" spans="1:7" ht="15">
      <c r="A569" s="184" t="s">
        <v>1714</v>
      </c>
      <c r="B569" s="185" t="s">
        <v>1764</v>
      </c>
      <c r="C569" s="185" t="s">
        <v>1765</v>
      </c>
      <c r="D569" s="185" t="s">
        <v>1663</v>
      </c>
      <c r="E569" s="186">
        <v>125000</v>
      </c>
      <c r="F569" s="157"/>
      <c r="G569" s="157"/>
    </row>
    <row r="570" spans="1:7" ht="15">
      <c r="A570" s="184" t="s">
        <v>1714</v>
      </c>
      <c r="B570" s="185" t="s">
        <v>1624</v>
      </c>
      <c r="C570" s="185" t="s">
        <v>1766</v>
      </c>
      <c r="D570" s="185" t="s">
        <v>1663</v>
      </c>
      <c r="E570" s="186">
        <v>125000</v>
      </c>
      <c r="F570" s="157"/>
      <c r="G570" s="157"/>
    </row>
    <row r="571" spans="1:7" ht="24">
      <c r="A571" s="184" t="s">
        <v>1714</v>
      </c>
      <c r="B571" s="185" t="s">
        <v>1767</v>
      </c>
      <c r="C571" s="185" t="s">
        <v>1768</v>
      </c>
      <c r="D571" s="185" t="s">
        <v>1663</v>
      </c>
      <c r="E571" s="186">
        <v>125000</v>
      </c>
      <c r="F571" s="157"/>
      <c r="G571" s="157"/>
    </row>
    <row r="572" spans="1:7" ht="15">
      <c r="A572" s="184" t="s">
        <v>1769</v>
      </c>
      <c r="B572" s="185" t="s">
        <v>1661</v>
      </c>
      <c r="C572" s="185" t="s">
        <v>1676</v>
      </c>
      <c r="D572" s="185" t="s">
        <v>1577</v>
      </c>
      <c r="E572" s="186">
        <v>149599</v>
      </c>
      <c r="F572" s="157"/>
      <c r="G572" s="157"/>
    </row>
    <row r="573" spans="1:7" ht="15">
      <c r="A573" s="184" t="s">
        <v>1769</v>
      </c>
      <c r="B573" s="185" t="s">
        <v>1578</v>
      </c>
      <c r="C573" s="185" t="s">
        <v>1677</v>
      </c>
      <c r="D573" s="185" t="s">
        <v>1577</v>
      </c>
      <c r="E573" s="186">
        <v>200000</v>
      </c>
      <c r="F573" s="157"/>
      <c r="G573" s="157"/>
    </row>
    <row r="574" spans="1:7" ht="15">
      <c r="A574" s="184" t="s">
        <v>1769</v>
      </c>
      <c r="B574" s="185" t="s">
        <v>1578</v>
      </c>
      <c r="C574" s="185" t="s">
        <v>1678</v>
      </c>
      <c r="D574" s="185" t="s">
        <v>1577</v>
      </c>
      <c r="E574" s="188">
        <v>200000</v>
      </c>
      <c r="F574" s="157"/>
      <c r="G574" s="157"/>
    </row>
    <row r="575" spans="1:7" ht="15">
      <c r="A575" s="184" t="s">
        <v>1769</v>
      </c>
      <c r="B575" s="185" t="s">
        <v>1679</v>
      </c>
      <c r="C575" s="185" t="s">
        <v>1680</v>
      </c>
      <c r="D575" s="185" t="s">
        <v>1577</v>
      </c>
      <c r="E575" s="186">
        <v>175000</v>
      </c>
      <c r="F575" s="157"/>
      <c r="G575" s="157"/>
    </row>
    <row r="576" spans="1:7" ht="15">
      <c r="A576" s="184" t="s">
        <v>1769</v>
      </c>
      <c r="B576" s="185" t="s">
        <v>1626</v>
      </c>
      <c r="C576" s="185" t="s">
        <v>1681</v>
      </c>
      <c r="D576" s="185" t="s">
        <v>1577</v>
      </c>
      <c r="E576" s="186">
        <v>200000</v>
      </c>
      <c r="F576" s="157"/>
      <c r="G576" s="157"/>
    </row>
    <row r="577" spans="1:7" ht="24">
      <c r="A577" s="184" t="s">
        <v>1769</v>
      </c>
      <c r="B577" s="185" t="s">
        <v>1682</v>
      </c>
      <c r="C577" s="185" t="s">
        <v>1683</v>
      </c>
      <c r="D577" s="185" t="s">
        <v>1577</v>
      </c>
      <c r="E577" s="186">
        <v>175000</v>
      </c>
      <c r="F577" s="157"/>
      <c r="G577" s="157"/>
    </row>
    <row r="578" spans="1:7" ht="15">
      <c r="A578" s="184" t="s">
        <v>1769</v>
      </c>
      <c r="B578" s="185" t="s">
        <v>1654</v>
      </c>
      <c r="C578" s="185" t="s">
        <v>1684</v>
      </c>
      <c r="D578" s="185" t="s">
        <v>1577</v>
      </c>
      <c r="E578" s="188">
        <v>200000</v>
      </c>
      <c r="F578" s="157"/>
      <c r="G578" s="157"/>
    </row>
    <row r="579" spans="1:7" ht="15">
      <c r="A579" s="184" t="s">
        <v>1769</v>
      </c>
      <c r="B579" s="185" t="s">
        <v>1654</v>
      </c>
      <c r="C579" s="185" t="s">
        <v>1685</v>
      </c>
      <c r="D579" s="185" t="s">
        <v>1577</v>
      </c>
      <c r="E579" s="186">
        <v>175000</v>
      </c>
      <c r="F579" s="157"/>
      <c r="G579" s="157"/>
    </row>
    <row r="580" spans="1:7" ht="15">
      <c r="A580" s="184" t="s">
        <v>1769</v>
      </c>
      <c r="B580" s="185" t="s">
        <v>1686</v>
      </c>
      <c r="C580" s="185" t="s">
        <v>1687</v>
      </c>
      <c r="D580" s="185" t="s">
        <v>1577</v>
      </c>
      <c r="E580" s="186">
        <v>150000</v>
      </c>
      <c r="F580" s="157"/>
      <c r="G580" s="157"/>
    </row>
    <row r="581" spans="1:7" ht="15">
      <c r="A581" s="184" t="s">
        <v>1769</v>
      </c>
      <c r="B581" s="185" t="s">
        <v>1688</v>
      </c>
      <c r="C581" s="185" t="s">
        <v>1689</v>
      </c>
      <c r="D581" s="185" t="s">
        <v>1577</v>
      </c>
      <c r="E581" s="186">
        <v>200000</v>
      </c>
      <c r="F581" s="157"/>
      <c r="G581" s="157"/>
    </row>
    <row r="582" spans="1:7" ht="24">
      <c r="A582" s="184" t="s">
        <v>1769</v>
      </c>
      <c r="B582" s="185" t="s">
        <v>1690</v>
      </c>
      <c r="C582" s="185" t="s">
        <v>1691</v>
      </c>
      <c r="D582" s="185" t="s">
        <v>1577</v>
      </c>
      <c r="E582" s="186">
        <v>225000</v>
      </c>
      <c r="F582" s="157"/>
      <c r="G582" s="157"/>
    </row>
    <row r="583" spans="1:7" ht="15">
      <c r="A583" s="184" t="s">
        <v>1769</v>
      </c>
      <c r="B583" s="185" t="s">
        <v>1693</v>
      </c>
      <c r="C583" s="185" t="s">
        <v>1694</v>
      </c>
      <c r="D583" s="185" t="s">
        <v>1577</v>
      </c>
      <c r="E583" s="186">
        <v>150000</v>
      </c>
      <c r="F583" s="157"/>
      <c r="G583" s="157"/>
    </row>
    <row r="584" spans="1:7" ht="15">
      <c r="A584" s="184" t="s">
        <v>1769</v>
      </c>
      <c r="B584" s="185" t="s">
        <v>1635</v>
      </c>
      <c r="C584" s="185" t="s">
        <v>1695</v>
      </c>
      <c r="D584" s="185" t="s">
        <v>1577</v>
      </c>
      <c r="E584" s="186">
        <v>300000</v>
      </c>
      <c r="F584" s="157"/>
      <c r="G584" s="157"/>
    </row>
    <row r="585" spans="1:7" ht="15">
      <c r="A585" s="184" t="s">
        <v>1769</v>
      </c>
      <c r="B585" s="185" t="s">
        <v>1696</v>
      </c>
      <c r="C585" s="185" t="s">
        <v>1717</v>
      </c>
      <c r="D585" s="185" t="s">
        <v>1577</v>
      </c>
      <c r="E585" s="186">
        <v>175000</v>
      </c>
      <c r="F585" s="157"/>
      <c r="G585" s="157"/>
    </row>
    <row r="586" spans="1:7" ht="15">
      <c r="A586" s="184" t="s">
        <v>1769</v>
      </c>
      <c r="B586" s="185" t="s">
        <v>1698</v>
      </c>
      <c r="C586" s="185" t="s">
        <v>1699</v>
      </c>
      <c r="D586" s="185" t="s">
        <v>1577</v>
      </c>
      <c r="E586" s="186">
        <v>175000</v>
      </c>
      <c r="F586" s="157"/>
      <c r="G586" s="157"/>
    </row>
    <row r="587" spans="1:7" ht="15">
      <c r="A587" s="184" t="s">
        <v>1769</v>
      </c>
      <c r="B587" s="185" t="s">
        <v>1641</v>
      </c>
      <c r="C587" s="185" t="s">
        <v>1700</v>
      </c>
      <c r="D587" s="185" t="s">
        <v>1577</v>
      </c>
      <c r="E587" s="186">
        <v>225000</v>
      </c>
      <c r="F587" s="157"/>
      <c r="G587" s="157"/>
    </row>
    <row r="588" spans="1:7" ht="15">
      <c r="A588" s="184" t="s">
        <v>1769</v>
      </c>
      <c r="B588" s="185" t="s">
        <v>1701</v>
      </c>
      <c r="C588" s="185" t="s">
        <v>1702</v>
      </c>
      <c r="D588" s="185" t="s">
        <v>1577</v>
      </c>
      <c r="E588" s="186">
        <v>150000</v>
      </c>
      <c r="F588" s="157"/>
      <c r="G588" s="157"/>
    </row>
    <row r="589" spans="1:7" ht="15">
      <c r="A589" s="184" t="s">
        <v>1769</v>
      </c>
      <c r="B589" s="185" t="s">
        <v>1703</v>
      </c>
      <c r="C589" s="185" t="s">
        <v>1704</v>
      </c>
      <c r="D589" s="185" t="s">
        <v>1577</v>
      </c>
      <c r="E589" s="186">
        <v>200000</v>
      </c>
      <c r="F589" s="157"/>
      <c r="G589" s="157"/>
    </row>
    <row r="590" spans="1:7" ht="15">
      <c r="A590" s="184" t="s">
        <v>1769</v>
      </c>
      <c r="B590" s="185" t="s">
        <v>1705</v>
      </c>
      <c r="C590" s="185" t="s">
        <v>1706</v>
      </c>
      <c r="D590" s="185" t="s">
        <v>1577</v>
      </c>
      <c r="E590" s="186">
        <v>175000</v>
      </c>
      <c r="F590" s="157"/>
      <c r="G590" s="157"/>
    </row>
    <row r="591" spans="1:7" ht="24">
      <c r="A591" s="184" t="s">
        <v>1769</v>
      </c>
      <c r="B591" s="185" t="s">
        <v>1707</v>
      </c>
      <c r="C591" s="185" t="s">
        <v>1708</v>
      </c>
      <c r="D591" s="185" t="s">
        <v>1577</v>
      </c>
      <c r="E591" s="186">
        <v>200000</v>
      </c>
      <c r="F591" s="157"/>
      <c r="G591" s="157"/>
    </row>
    <row r="592" spans="1:7" ht="15">
      <c r="A592" s="184" t="s">
        <v>1769</v>
      </c>
      <c r="B592" s="185" t="s">
        <v>1590</v>
      </c>
      <c r="C592" s="185" t="s">
        <v>1718</v>
      </c>
      <c r="D592" s="185" t="s">
        <v>1592</v>
      </c>
      <c r="E592" s="186">
        <v>150000</v>
      </c>
      <c r="F592" s="157"/>
      <c r="G592" s="157"/>
    </row>
    <row r="593" spans="1:7" ht="24">
      <c r="A593" s="184" t="s">
        <v>1769</v>
      </c>
      <c r="B593" s="185" t="s">
        <v>1719</v>
      </c>
      <c r="C593" s="185" t="s">
        <v>1720</v>
      </c>
      <c r="D593" s="185" t="s">
        <v>1592</v>
      </c>
      <c r="E593" s="186">
        <v>175000</v>
      </c>
      <c r="F593" s="157"/>
      <c r="G593" s="157"/>
    </row>
    <row r="594" spans="1:7" ht="24">
      <c r="A594" s="184" t="s">
        <v>1769</v>
      </c>
      <c r="B594" s="185" t="s">
        <v>1578</v>
      </c>
      <c r="C594" s="185" t="s">
        <v>1721</v>
      </c>
      <c r="D594" s="185" t="s">
        <v>1592</v>
      </c>
      <c r="E594" s="186">
        <v>250000</v>
      </c>
      <c r="F594" s="157"/>
      <c r="G594" s="157"/>
    </row>
    <row r="595" spans="1:7" ht="15">
      <c r="A595" s="184" t="s">
        <v>1769</v>
      </c>
      <c r="B595" s="185" t="s">
        <v>1578</v>
      </c>
      <c r="C595" s="185" t="s">
        <v>1722</v>
      </c>
      <c r="D595" s="185" t="s">
        <v>1592</v>
      </c>
      <c r="E595" s="186">
        <v>200000</v>
      </c>
      <c r="F595" s="157"/>
      <c r="G595" s="157"/>
    </row>
    <row r="596" spans="1:7" ht="24">
      <c r="A596" s="184" t="s">
        <v>1769</v>
      </c>
      <c r="B596" s="185" t="s">
        <v>1723</v>
      </c>
      <c r="C596" s="185" t="s">
        <v>1724</v>
      </c>
      <c r="D596" s="185" t="s">
        <v>1592</v>
      </c>
      <c r="E596" s="186">
        <v>175000</v>
      </c>
      <c r="F596" s="157"/>
      <c r="G596" s="157"/>
    </row>
    <row r="597" spans="1:7" ht="15">
      <c r="A597" s="184" t="s">
        <v>1769</v>
      </c>
      <c r="B597" s="185" t="s">
        <v>1725</v>
      </c>
      <c r="C597" s="185" t="s">
        <v>1726</v>
      </c>
      <c r="D597" s="185" t="s">
        <v>1592</v>
      </c>
      <c r="E597" s="186">
        <v>150000</v>
      </c>
      <c r="F597" s="157"/>
      <c r="G597" s="157"/>
    </row>
    <row r="598" spans="1:7" ht="24">
      <c r="A598" s="184" t="s">
        <v>1769</v>
      </c>
      <c r="B598" s="185" t="s">
        <v>1725</v>
      </c>
      <c r="C598" s="185" t="s">
        <v>1727</v>
      </c>
      <c r="D598" s="185" t="s">
        <v>1592</v>
      </c>
      <c r="E598" s="186">
        <v>175000</v>
      </c>
      <c r="F598" s="157"/>
      <c r="G598" s="157"/>
    </row>
    <row r="599" spans="1:7" ht="24">
      <c r="A599" s="184" t="s">
        <v>1769</v>
      </c>
      <c r="B599" s="185" t="s">
        <v>1728</v>
      </c>
      <c r="C599" s="185" t="s">
        <v>1729</v>
      </c>
      <c r="D599" s="185" t="s">
        <v>1592</v>
      </c>
      <c r="E599" s="186">
        <v>200000</v>
      </c>
      <c r="F599" s="157"/>
      <c r="G599" s="157"/>
    </row>
    <row r="600" spans="1:7" ht="15">
      <c r="A600" s="184" t="s">
        <v>1769</v>
      </c>
      <c r="B600" s="185" t="s">
        <v>1730</v>
      </c>
      <c r="C600" s="185" t="s">
        <v>1731</v>
      </c>
      <c r="D600" s="185" t="s">
        <v>1592</v>
      </c>
      <c r="E600" s="186">
        <v>175000</v>
      </c>
      <c r="F600" s="157"/>
      <c r="G600" s="157"/>
    </row>
    <row r="601" spans="1:7" ht="15">
      <c r="A601" s="184" t="s">
        <v>1769</v>
      </c>
      <c r="B601" s="185" t="s">
        <v>1732</v>
      </c>
      <c r="C601" s="185" t="s">
        <v>1733</v>
      </c>
      <c r="D601" s="185" t="s">
        <v>1592</v>
      </c>
      <c r="E601" s="186">
        <v>150000</v>
      </c>
      <c r="F601" s="157"/>
      <c r="G601" s="157"/>
    </row>
    <row r="602" spans="1:7" ht="15">
      <c r="A602" s="184" t="s">
        <v>1769</v>
      </c>
      <c r="B602" s="185" t="s">
        <v>1732</v>
      </c>
      <c r="C602" s="185" t="s">
        <v>1734</v>
      </c>
      <c r="D602" s="185" t="s">
        <v>1592</v>
      </c>
      <c r="E602" s="186">
        <v>200000</v>
      </c>
      <c r="F602" s="157"/>
      <c r="G602" s="157"/>
    </row>
    <row r="603" spans="1:7" ht="24">
      <c r="A603" s="184" t="s">
        <v>1769</v>
      </c>
      <c r="B603" s="185" t="s">
        <v>1596</v>
      </c>
      <c r="C603" s="185" t="s">
        <v>1735</v>
      </c>
      <c r="D603" s="185" t="s">
        <v>1592</v>
      </c>
      <c r="E603" s="186">
        <v>175000</v>
      </c>
      <c r="F603" s="157"/>
      <c r="G603" s="157"/>
    </row>
    <row r="604" spans="1:7" ht="15">
      <c r="A604" s="184" t="s">
        <v>1769</v>
      </c>
      <c r="B604" s="185" t="s">
        <v>1596</v>
      </c>
      <c r="C604" s="185" t="s">
        <v>1736</v>
      </c>
      <c r="D604" s="185" t="s">
        <v>1592</v>
      </c>
      <c r="E604" s="186">
        <v>175000</v>
      </c>
      <c r="F604" s="157"/>
      <c r="G604" s="157"/>
    </row>
    <row r="605" spans="1:7" ht="15">
      <c r="A605" s="184" t="s">
        <v>1769</v>
      </c>
      <c r="B605" s="185" t="s">
        <v>1737</v>
      </c>
      <c r="C605" s="185" t="s">
        <v>1738</v>
      </c>
      <c r="D605" s="185" t="s">
        <v>1592</v>
      </c>
      <c r="E605" s="186">
        <v>175000</v>
      </c>
      <c r="F605" s="157"/>
      <c r="G605" s="157"/>
    </row>
    <row r="606" spans="1:7" ht="15">
      <c r="A606" s="184" t="s">
        <v>1769</v>
      </c>
      <c r="B606" s="185" t="s">
        <v>1598</v>
      </c>
      <c r="C606" s="185" t="s">
        <v>1739</v>
      </c>
      <c r="D606" s="185" t="s">
        <v>1592</v>
      </c>
      <c r="E606" s="186">
        <v>175000</v>
      </c>
      <c r="F606" s="157"/>
      <c r="G606" s="157"/>
    </row>
    <row r="607" spans="1:7" ht="24">
      <c r="A607" s="184" t="s">
        <v>1769</v>
      </c>
      <c r="B607" s="185" t="s">
        <v>1600</v>
      </c>
      <c r="C607" s="185" t="s">
        <v>1740</v>
      </c>
      <c r="D607" s="185" t="s">
        <v>1592</v>
      </c>
      <c r="E607" s="186">
        <v>175000</v>
      </c>
      <c r="F607" s="157"/>
      <c r="G607" s="157"/>
    </row>
    <row r="608" spans="1:7" ht="24">
      <c r="A608" s="184" t="s">
        <v>1769</v>
      </c>
      <c r="B608" s="185" t="s">
        <v>1741</v>
      </c>
      <c r="C608" s="185" t="s">
        <v>1742</v>
      </c>
      <c r="D608" s="185" t="s">
        <v>1592</v>
      </c>
      <c r="E608" s="186">
        <v>200000</v>
      </c>
      <c r="F608" s="157"/>
      <c r="G608" s="157"/>
    </row>
    <row r="609" spans="1:7" ht="15">
      <c r="A609" s="184" t="s">
        <v>1769</v>
      </c>
      <c r="B609" s="185" t="s">
        <v>1743</v>
      </c>
      <c r="C609" s="185" t="s">
        <v>1744</v>
      </c>
      <c r="D609" s="185" t="s">
        <v>1592</v>
      </c>
      <c r="E609" s="186">
        <v>225000</v>
      </c>
      <c r="F609" s="157"/>
      <c r="G609" s="157"/>
    </row>
    <row r="610" spans="1:7" ht="15">
      <c r="A610" s="184" t="s">
        <v>1769</v>
      </c>
      <c r="B610" s="185" t="s">
        <v>1582</v>
      </c>
      <c r="C610" s="185" t="s">
        <v>1745</v>
      </c>
      <c r="D610" s="185" t="s">
        <v>1592</v>
      </c>
      <c r="E610" s="188">
        <v>175000</v>
      </c>
      <c r="F610" s="157"/>
      <c r="G610" s="157"/>
    </row>
    <row r="611" spans="1:7" ht="15">
      <c r="A611" s="184" t="s">
        <v>1769</v>
      </c>
      <c r="B611" s="185" t="s">
        <v>1602</v>
      </c>
      <c r="C611" s="185" t="s">
        <v>1746</v>
      </c>
      <c r="D611" s="185" t="s">
        <v>1592</v>
      </c>
      <c r="E611" s="188">
        <v>250000</v>
      </c>
      <c r="F611" s="157"/>
      <c r="G611" s="157"/>
    </row>
    <row r="612" spans="1:7" ht="15">
      <c r="A612" s="184" t="s">
        <v>1769</v>
      </c>
      <c r="B612" s="185" t="s">
        <v>1602</v>
      </c>
      <c r="C612" s="185" t="s">
        <v>1747</v>
      </c>
      <c r="D612" s="185" t="s">
        <v>1592</v>
      </c>
      <c r="E612" s="188">
        <v>200000</v>
      </c>
      <c r="F612" s="157"/>
      <c r="G612" s="157"/>
    </row>
    <row r="613" spans="1:7" ht="15">
      <c r="A613" s="184" t="s">
        <v>1769</v>
      </c>
      <c r="B613" s="185" t="s">
        <v>1602</v>
      </c>
      <c r="C613" s="185" t="s">
        <v>1748</v>
      </c>
      <c r="D613" s="185" t="s">
        <v>1592</v>
      </c>
      <c r="E613" s="188">
        <v>200000</v>
      </c>
      <c r="F613" s="157"/>
      <c r="G613" s="157"/>
    </row>
    <row r="614" spans="1:7" ht="15">
      <c r="A614" s="184" t="s">
        <v>1769</v>
      </c>
      <c r="B614" s="185" t="s">
        <v>1696</v>
      </c>
      <c r="C614" s="185" t="s">
        <v>1749</v>
      </c>
      <c r="D614" s="185" t="s">
        <v>1592</v>
      </c>
      <c r="E614" s="186">
        <v>175000</v>
      </c>
      <c r="F614" s="157"/>
      <c r="G614" s="157"/>
    </row>
    <row r="615" spans="1:7" ht="15">
      <c r="A615" s="184" t="s">
        <v>1769</v>
      </c>
      <c r="B615" s="185" t="s">
        <v>1641</v>
      </c>
      <c r="C615" s="185" t="s">
        <v>1750</v>
      </c>
      <c r="D615" s="185" t="s">
        <v>1592</v>
      </c>
      <c r="E615" s="186">
        <v>175000</v>
      </c>
      <c r="F615" s="157"/>
      <c r="G615" s="157"/>
    </row>
    <row r="616" spans="1:7" ht="15">
      <c r="A616" s="184" t="s">
        <v>1769</v>
      </c>
      <c r="B616" s="185" t="s">
        <v>1610</v>
      </c>
      <c r="C616" s="185" t="s">
        <v>1751</v>
      </c>
      <c r="D616" s="185" t="s">
        <v>1592</v>
      </c>
      <c r="E616" s="188">
        <v>150000</v>
      </c>
      <c r="F616" s="157"/>
      <c r="G616" s="157"/>
    </row>
    <row r="617" spans="1:7" ht="24">
      <c r="A617" s="184" t="s">
        <v>1769</v>
      </c>
      <c r="B617" s="185" t="s">
        <v>1752</v>
      </c>
      <c r="C617" s="185" t="s">
        <v>1753</v>
      </c>
      <c r="D617" s="185" t="s">
        <v>1592</v>
      </c>
      <c r="E617" s="186">
        <v>250000</v>
      </c>
      <c r="F617" s="157"/>
      <c r="G617" s="157"/>
    </row>
    <row r="618" spans="1:7" ht="24">
      <c r="A618" s="184" t="s">
        <v>1769</v>
      </c>
      <c r="B618" s="185" t="s">
        <v>1752</v>
      </c>
      <c r="C618" s="185" t="s">
        <v>1754</v>
      </c>
      <c r="D618" s="185" t="s">
        <v>1592</v>
      </c>
      <c r="E618" s="186">
        <v>175000</v>
      </c>
      <c r="F618" s="157"/>
      <c r="G618" s="157"/>
    </row>
    <row r="619" spans="1:7" ht="24">
      <c r="A619" s="184" t="s">
        <v>1769</v>
      </c>
      <c r="B619" s="185" t="s">
        <v>1752</v>
      </c>
      <c r="C619" s="185" t="s">
        <v>1755</v>
      </c>
      <c r="D619" s="185" t="s">
        <v>1592</v>
      </c>
      <c r="E619" s="186">
        <v>225000</v>
      </c>
      <c r="F619" s="157"/>
      <c r="G619" s="157"/>
    </row>
    <row r="620" spans="1:7" ht="24">
      <c r="A620" s="184" t="s">
        <v>1769</v>
      </c>
      <c r="B620" s="185" t="s">
        <v>1752</v>
      </c>
      <c r="C620" s="185" t="s">
        <v>1756</v>
      </c>
      <c r="D620" s="185" t="s">
        <v>1592</v>
      </c>
      <c r="E620" s="186">
        <v>175000</v>
      </c>
      <c r="F620" s="157"/>
      <c r="G620" s="157"/>
    </row>
    <row r="621" spans="1:7" ht="15">
      <c r="A621" s="184" t="s">
        <v>1769</v>
      </c>
      <c r="B621" s="185" t="s">
        <v>1757</v>
      </c>
      <c r="C621" s="185" t="s">
        <v>1758</v>
      </c>
      <c r="D621" s="185" t="s">
        <v>1592</v>
      </c>
      <c r="E621" s="186">
        <v>175000</v>
      </c>
      <c r="F621" s="157"/>
      <c r="G621" s="157"/>
    </row>
    <row r="622" spans="1:7" ht="15">
      <c r="A622" s="184" t="s">
        <v>1769</v>
      </c>
      <c r="B622" s="185" t="s">
        <v>1614</v>
      </c>
      <c r="C622" s="185" t="s">
        <v>1759</v>
      </c>
      <c r="D622" s="185" t="s">
        <v>1592</v>
      </c>
      <c r="E622" s="186">
        <v>250000</v>
      </c>
      <c r="F622" s="157"/>
      <c r="G622" s="157"/>
    </row>
    <row r="623" spans="1:7" ht="24">
      <c r="A623" s="184" t="s">
        <v>1769</v>
      </c>
      <c r="B623" s="185" t="s">
        <v>1760</v>
      </c>
      <c r="C623" s="185" t="s">
        <v>1761</v>
      </c>
      <c r="D623" s="185" t="s">
        <v>1592</v>
      </c>
      <c r="E623" s="186">
        <v>250000</v>
      </c>
      <c r="F623" s="157"/>
      <c r="G623" s="157"/>
    </row>
    <row r="624" spans="1:7" ht="15">
      <c r="A624" s="184" t="s">
        <v>1769</v>
      </c>
      <c r="B624" s="185" t="s">
        <v>1590</v>
      </c>
      <c r="C624" s="185" t="s">
        <v>1770</v>
      </c>
      <c r="D624" s="185" t="s">
        <v>1622</v>
      </c>
      <c r="E624" s="186">
        <v>175000</v>
      </c>
      <c r="F624" s="157"/>
      <c r="G624" s="157"/>
    </row>
    <row r="625" spans="1:7" ht="15">
      <c r="A625" s="184" t="s">
        <v>1769</v>
      </c>
      <c r="B625" s="185" t="s">
        <v>1578</v>
      </c>
      <c r="C625" s="185" t="s">
        <v>1771</v>
      </c>
      <c r="D625" s="185" t="s">
        <v>1622</v>
      </c>
      <c r="E625" s="186">
        <v>250000</v>
      </c>
      <c r="F625" s="157"/>
      <c r="G625" s="157"/>
    </row>
    <row r="626" spans="1:7" ht="24">
      <c r="A626" s="184" t="s">
        <v>1769</v>
      </c>
      <c r="B626" s="185" t="s">
        <v>1628</v>
      </c>
      <c r="C626" s="185" t="s">
        <v>1652</v>
      </c>
      <c r="D626" s="185" t="s">
        <v>1622</v>
      </c>
      <c r="E626" s="188">
        <v>200000</v>
      </c>
      <c r="F626" s="157"/>
      <c r="G626" s="157"/>
    </row>
    <row r="627" spans="1:7" ht="24">
      <c r="A627" s="184" t="s">
        <v>1769</v>
      </c>
      <c r="B627" s="185" t="s">
        <v>1628</v>
      </c>
      <c r="C627" s="185" t="s">
        <v>1772</v>
      </c>
      <c r="D627" s="185" t="s">
        <v>1622</v>
      </c>
      <c r="E627" s="186">
        <v>175000</v>
      </c>
      <c r="F627" s="157"/>
      <c r="G627" s="157"/>
    </row>
    <row r="628" spans="1:7" ht="15">
      <c r="A628" s="184" t="s">
        <v>1769</v>
      </c>
      <c r="B628" s="185" t="s">
        <v>1654</v>
      </c>
      <c r="C628" s="185" t="s">
        <v>1655</v>
      </c>
      <c r="D628" s="185" t="s">
        <v>1622</v>
      </c>
      <c r="E628" s="186">
        <v>175000</v>
      </c>
      <c r="F628" s="157"/>
      <c r="G628" s="157"/>
    </row>
    <row r="629" spans="1:7" ht="15">
      <c r="A629" s="184" t="s">
        <v>1769</v>
      </c>
      <c r="B629" s="185" t="s">
        <v>1602</v>
      </c>
      <c r="C629" s="185" t="s">
        <v>1773</v>
      </c>
      <c r="D629" s="185" t="s">
        <v>1622</v>
      </c>
      <c r="E629" s="186">
        <v>250000</v>
      </c>
      <c r="F629" s="157"/>
      <c r="G629" s="157"/>
    </row>
    <row r="630" spans="1:7" ht="15">
      <c r="A630" s="184" t="s">
        <v>1769</v>
      </c>
      <c r="B630" s="185" t="s">
        <v>1602</v>
      </c>
      <c r="C630" s="185" t="s">
        <v>1774</v>
      </c>
      <c r="D630" s="185" t="s">
        <v>1622</v>
      </c>
      <c r="E630" s="186">
        <v>250000</v>
      </c>
      <c r="F630" s="157"/>
      <c r="G630" s="157"/>
    </row>
    <row r="631" spans="1:7" ht="24">
      <c r="A631" s="184" t="s">
        <v>1769</v>
      </c>
      <c r="B631" s="185" t="s">
        <v>1693</v>
      </c>
      <c r="C631" s="185" t="s">
        <v>1775</v>
      </c>
      <c r="D631" s="185" t="s">
        <v>1622</v>
      </c>
      <c r="E631" s="186">
        <v>175000</v>
      </c>
      <c r="F631" s="157"/>
      <c r="G631" s="157"/>
    </row>
    <row r="632" spans="1:7" ht="24">
      <c r="A632" s="184" t="s">
        <v>1769</v>
      </c>
      <c r="B632" s="185" t="s">
        <v>1776</v>
      </c>
      <c r="C632" s="185" t="s">
        <v>1777</v>
      </c>
      <c r="D632" s="185" t="s">
        <v>1622</v>
      </c>
      <c r="E632" s="186">
        <v>175000</v>
      </c>
      <c r="F632" s="157"/>
      <c r="G632" s="157"/>
    </row>
    <row r="633" spans="1:7" ht="15">
      <c r="A633" s="184" t="s">
        <v>1769</v>
      </c>
      <c r="B633" s="185" t="s">
        <v>1635</v>
      </c>
      <c r="C633" s="185" t="s">
        <v>1778</v>
      </c>
      <c r="D633" s="185" t="s">
        <v>1622</v>
      </c>
      <c r="E633" s="186">
        <v>175000</v>
      </c>
      <c r="F633" s="157"/>
      <c r="G633" s="157"/>
    </row>
    <row r="634" spans="1:7" ht="15">
      <c r="A634" s="184" t="s">
        <v>1769</v>
      </c>
      <c r="B634" s="185" t="s">
        <v>1641</v>
      </c>
      <c r="C634" s="185" t="s">
        <v>1656</v>
      </c>
      <c r="D634" s="185" t="s">
        <v>1622</v>
      </c>
      <c r="E634" s="186">
        <v>200000</v>
      </c>
      <c r="F634" s="157"/>
      <c r="G634" s="157"/>
    </row>
    <row r="635" spans="1:7" ht="15">
      <c r="A635" s="184" t="s">
        <v>1769</v>
      </c>
      <c r="B635" s="185" t="s">
        <v>1614</v>
      </c>
      <c r="C635" s="185" t="s">
        <v>1779</v>
      </c>
      <c r="D635" s="185" t="s">
        <v>1622</v>
      </c>
      <c r="E635" s="186">
        <v>325000</v>
      </c>
      <c r="F635" s="157"/>
      <c r="G635" s="157"/>
    </row>
    <row r="636" spans="1:7" ht="15">
      <c r="A636" s="184" t="s">
        <v>1769</v>
      </c>
      <c r="B636" s="185" t="s">
        <v>1648</v>
      </c>
      <c r="C636" s="185" t="s">
        <v>1780</v>
      </c>
      <c r="D636" s="185" t="s">
        <v>1622</v>
      </c>
      <c r="E636" s="186">
        <v>150000</v>
      </c>
      <c r="F636" s="157"/>
      <c r="G636" s="157"/>
    </row>
    <row r="637" spans="1:7" ht="15">
      <c r="A637" s="184" t="s">
        <v>1769</v>
      </c>
      <c r="B637" s="185" t="s">
        <v>1657</v>
      </c>
      <c r="C637" s="185" t="s">
        <v>1658</v>
      </c>
      <c r="D637" s="185" t="s">
        <v>1622</v>
      </c>
      <c r="E637" s="188">
        <v>300000</v>
      </c>
      <c r="F637" s="157"/>
      <c r="G637" s="157"/>
    </row>
    <row r="638" spans="1:7" ht="15">
      <c r="A638" s="184" t="s">
        <v>1769</v>
      </c>
      <c r="B638" s="185" t="s">
        <v>1659</v>
      </c>
      <c r="C638" s="185" t="s">
        <v>1660</v>
      </c>
      <c r="D638" s="185" t="s">
        <v>1622</v>
      </c>
      <c r="E638" s="188">
        <v>175000</v>
      </c>
      <c r="F638" s="157"/>
      <c r="G638" s="157"/>
    </row>
    <row r="639" spans="1:7" ht="15">
      <c r="A639" s="184" t="s">
        <v>1769</v>
      </c>
      <c r="B639" s="185" t="s">
        <v>1590</v>
      </c>
      <c r="C639" s="185" t="s">
        <v>1762</v>
      </c>
      <c r="D639" s="185" t="s">
        <v>1653</v>
      </c>
      <c r="E639" s="186">
        <v>125000</v>
      </c>
      <c r="F639" s="157"/>
      <c r="G639" s="157"/>
    </row>
    <row r="640" spans="1:7" ht="15">
      <c r="A640" s="184" t="s">
        <v>1769</v>
      </c>
      <c r="B640" s="185" t="s">
        <v>1590</v>
      </c>
      <c r="C640" s="185" t="s">
        <v>1763</v>
      </c>
      <c r="D640" s="185" t="s">
        <v>1653</v>
      </c>
      <c r="E640" s="186">
        <v>125000</v>
      </c>
      <c r="F640" s="157"/>
      <c r="G640" s="157"/>
    </row>
    <row r="641" spans="1:7" ht="15">
      <c r="A641" s="184" t="s">
        <v>1769</v>
      </c>
      <c r="B641" s="185" t="s">
        <v>1764</v>
      </c>
      <c r="C641" s="185" t="s">
        <v>1765</v>
      </c>
      <c r="D641" s="185" t="s">
        <v>1653</v>
      </c>
      <c r="E641" s="186">
        <v>125000</v>
      </c>
      <c r="F641" s="157"/>
      <c r="G641" s="157"/>
    </row>
    <row r="642" spans="1:7" ht="15">
      <c r="A642" s="184" t="s">
        <v>1769</v>
      </c>
      <c r="B642" s="185" t="s">
        <v>1624</v>
      </c>
      <c r="C642" s="185" t="s">
        <v>1766</v>
      </c>
      <c r="D642" s="185" t="s">
        <v>1653</v>
      </c>
      <c r="E642" s="186">
        <v>125000</v>
      </c>
      <c r="F642" s="157"/>
      <c r="G642" s="157"/>
    </row>
    <row r="643" spans="1:7" ht="24">
      <c r="A643" s="184" t="s">
        <v>1769</v>
      </c>
      <c r="B643" s="185" t="s">
        <v>1767</v>
      </c>
      <c r="C643" s="185" t="s">
        <v>1768</v>
      </c>
      <c r="D643" s="185" t="s">
        <v>1653</v>
      </c>
      <c r="E643" s="186">
        <v>125000</v>
      </c>
      <c r="F643" s="157"/>
      <c r="G643" s="157"/>
    </row>
    <row r="644" spans="1:7" ht="15">
      <c r="A644" s="184" t="s">
        <v>1769</v>
      </c>
      <c r="B644" s="185" t="s">
        <v>1590</v>
      </c>
      <c r="C644" s="185" t="s">
        <v>1781</v>
      </c>
      <c r="D644" s="185" t="s">
        <v>1663</v>
      </c>
      <c r="E644" s="186">
        <v>125000</v>
      </c>
      <c r="F644" s="157"/>
      <c r="G644" s="157"/>
    </row>
    <row r="645" spans="1:7" ht="15">
      <c r="A645" s="184" t="s">
        <v>1769</v>
      </c>
      <c r="B645" s="185" t="s">
        <v>1782</v>
      </c>
      <c r="C645" s="185" t="s">
        <v>1783</v>
      </c>
      <c r="D645" s="185" t="s">
        <v>1663</v>
      </c>
      <c r="E645" s="186">
        <v>125000</v>
      </c>
      <c r="F645" s="157"/>
      <c r="G645" s="157"/>
    </row>
    <row r="646" spans="1:7" ht="15">
      <c r="A646" s="184" t="s">
        <v>1769</v>
      </c>
      <c r="B646" s="185" t="s">
        <v>1594</v>
      </c>
      <c r="C646" s="185" t="s">
        <v>1784</v>
      </c>
      <c r="D646" s="185" t="s">
        <v>1663</v>
      </c>
      <c r="E646" s="186">
        <v>125000</v>
      </c>
      <c r="F646" s="157"/>
      <c r="G646" s="157"/>
    </row>
    <row r="647" spans="1:7" ht="24">
      <c r="A647" s="184" t="s">
        <v>1769</v>
      </c>
      <c r="B647" s="185" t="s">
        <v>1767</v>
      </c>
      <c r="C647" s="185" t="s">
        <v>1785</v>
      </c>
      <c r="D647" s="185" t="s">
        <v>1663</v>
      </c>
      <c r="E647" s="186">
        <v>125000</v>
      </c>
      <c r="F647" s="157"/>
      <c r="G647" s="157"/>
    </row>
    <row r="648" spans="1:7" ht="15">
      <c r="A648" s="184" t="s">
        <v>1769</v>
      </c>
      <c r="B648" s="185" t="s">
        <v>1602</v>
      </c>
      <c r="C648" s="185" t="s">
        <v>1786</v>
      </c>
      <c r="D648" s="185" t="s">
        <v>1663</v>
      </c>
      <c r="E648" s="186">
        <v>125000</v>
      </c>
      <c r="F648" s="157"/>
      <c r="G648" s="157"/>
    </row>
    <row r="649" spans="1:7" ht="24">
      <c r="A649" s="184" t="s">
        <v>1769</v>
      </c>
      <c r="B649" s="185" t="s">
        <v>1787</v>
      </c>
      <c r="C649" s="185" t="s">
        <v>1788</v>
      </c>
      <c r="D649" s="185" t="s">
        <v>1663</v>
      </c>
      <c r="E649" s="186">
        <v>125000</v>
      </c>
      <c r="F649" s="157"/>
      <c r="G649" s="157"/>
    </row>
    <row r="650" spans="1:7" ht="15">
      <c r="A650" s="184" t="s">
        <v>1769</v>
      </c>
      <c r="B650" s="185" t="s">
        <v>1612</v>
      </c>
      <c r="C650" s="185" t="s">
        <v>1789</v>
      </c>
      <c r="D650" s="185" t="s">
        <v>1663</v>
      </c>
      <c r="E650" s="186">
        <v>125000</v>
      </c>
      <c r="F650" s="157"/>
      <c r="G650" s="157"/>
    </row>
    <row r="651" spans="1:7" ht="15">
      <c r="A651" s="184" t="s">
        <v>1790</v>
      </c>
      <c r="B651" s="185" t="s">
        <v>1590</v>
      </c>
      <c r="C651" s="185" t="s">
        <v>1718</v>
      </c>
      <c r="D651" s="185" t="s">
        <v>1577</v>
      </c>
      <c r="E651" s="186">
        <v>150000</v>
      </c>
      <c r="F651" s="157"/>
      <c r="G651" s="157"/>
    </row>
    <row r="652" spans="1:7" ht="24">
      <c r="A652" s="184" t="s">
        <v>1790</v>
      </c>
      <c r="B652" s="185" t="s">
        <v>1719</v>
      </c>
      <c r="C652" s="185" t="s">
        <v>1720</v>
      </c>
      <c r="D652" s="185" t="s">
        <v>1577</v>
      </c>
      <c r="E652" s="186">
        <v>175000</v>
      </c>
      <c r="F652" s="157"/>
      <c r="G652" s="157"/>
    </row>
    <row r="653" spans="1:7" ht="15">
      <c r="A653" s="184" t="s">
        <v>1790</v>
      </c>
      <c r="B653" s="185" t="s">
        <v>1578</v>
      </c>
      <c r="C653" s="185" t="s">
        <v>1791</v>
      </c>
      <c r="D653" s="185" t="s">
        <v>1577</v>
      </c>
      <c r="E653" s="186">
        <v>250000</v>
      </c>
      <c r="F653" s="157"/>
      <c r="G653" s="157"/>
    </row>
    <row r="654" spans="1:7" ht="15">
      <c r="A654" s="184" t="s">
        <v>1790</v>
      </c>
      <c r="B654" s="185" t="s">
        <v>1578</v>
      </c>
      <c r="C654" s="185" t="s">
        <v>1722</v>
      </c>
      <c r="D654" s="185" t="s">
        <v>1577</v>
      </c>
      <c r="E654" s="186">
        <v>200000</v>
      </c>
      <c r="F654" s="157"/>
      <c r="G654" s="157"/>
    </row>
    <row r="655" spans="1:7" ht="24">
      <c r="A655" s="184" t="s">
        <v>1790</v>
      </c>
      <c r="B655" s="185" t="s">
        <v>1723</v>
      </c>
      <c r="C655" s="185" t="s">
        <v>1792</v>
      </c>
      <c r="D655" s="185" t="s">
        <v>1577</v>
      </c>
      <c r="E655" s="186">
        <v>175000</v>
      </c>
      <c r="F655" s="157"/>
      <c r="G655" s="157"/>
    </row>
    <row r="656" spans="1:7" ht="15">
      <c r="A656" s="184" t="s">
        <v>1790</v>
      </c>
      <c r="B656" s="185" t="s">
        <v>1725</v>
      </c>
      <c r="C656" s="185" t="s">
        <v>1726</v>
      </c>
      <c r="D656" s="185" t="s">
        <v>1577</v>
      </c>
      <c r="E656" s="186">
        <v>200000</v>
      </c>
      <c r="F656" s="157"/>
      <c r="G656" s="157"/>
    </row>
    <row r="657" spans="1:7" ht="24">
      <c r="A657" s="184" t="s">
        <v>1790</v>
      </c>
      <c r="B657" s="185" t="s">
        <v>1725</v>
      </c>
      <c r="C657" s="185" t="s">
        <v>1727</v>
      </c>
      <c r="D657" s="185" t="s">
        <v>1577</v>
      </c>
      <c r="E657" s="186">
        <v>225000</v>
      </c>
      <c r="F657" s="157"/>
      <c r="G657" s="157"/>
    </row>
    <row r="658" spans="1:7" ht="24">
      <c r="A658" s="184" t="s">
        <v>1790</v>
      </c>
      <c r="B658" s="185" t="s">
        <v>1728</v>
      </c>
      <c r="C658" s="185" t="s">
        <v>1729</v>
      </c>
      <c r="D658" s="185" t="s">
        <v>1577</v>
      </c>
      <c r="E658" s="186">
        <v>200000</v>
      </c>
      <c r="F658" s="157"/>
      <c r="G658" s="157"/>
    </row>
    <row r="659" spans="1:7" ht="15">
      <c r="A659" s="184" t="s">
        <v>1790</v>
      </c>
      <c r="B659" s="185" t="s">
        <v>1730</v>
      </c>
      <c r="C659" s="185" t="s">
        <v>1731</v>
      </c>
      <c r="D659" s="185" t="s">
        <v>1577</v>
      </c>
      <c r="E659" s="186">
        <v>175000</v>
      </c>
      <c r="F659" s="157"/>
      <c r="G659" s="157"/>
    </row>
    <row r="660" spans="1:7" ht="15">
      <c r="A660" s="184" t="s">
        <v>1790</v>
      </c>
      <c r="B660" s="185" t="s">
        <v>1732</v>
      </c>
      <c r="C660" s="185" t="s">
        <v>1733</v>
      </c>
      <c r="D660" s="185" t="s">
        <v>1577</v>
      </c>
      <c r="E660" s="186">
        <v>200000</v>
      </c>
      <c r="F660" s="157"/>
      <c r="G660" s="157"/>
    </row>
    <row r="661" spans="1:7" ht="15">
      <c r="A661" s="184" t="s">
        <v>1790</v>
      </c>
      <c r="B661" s="185" t="s">
        <v>1732</v>
      </c>
      <c r="C661" s="185" t="s">
        <v>1734</v>
      </c>
      <c r="D661" s="185" t="s">
        <v>1577</v>
      </c>
      <c r="E661" s="186">
        <v>200000</v>
      </c>
      <c r="F661" s="157"/>
      <c r="G661" s="157"/>
    </row>
    <row r="662" spans="1:7" ht="24">
      <c r="A662" s="184" t="s">
        <v>1790</v>
      </c>
      <c r="B662" s="185" t="s">
        <v>1596</v>
      </c>
      <c r="C662" s="185" t="s">
        <v>1735</v>
      </c>
      <c r="D662" s="185" t="s">
        <v>1577</v>
      </c>
      <c r="E662" s="188">
        <v>175000</v>
      </c>
      <c r="F662" s="157"/>
      <c r="G662" s="157"/>
    </row>
    <row r="663" spans="1:7" ht="15">
      <c r="A663" s="184" t="s">
        <v>1790</v>
      </c>
      <c r="B663" s="185" t="s">
        <v>1737</v>
      </c>
      <c r="C663" s="185" t="s">
        <v>1738</v>
      </c>
      <c r="D663" s="185" t="s">
        <v>1577</v>
      </c>
      <c r="E663" s="186">
        <v>175000</v>
      </c>
      <c r="F663" s="157"/>
      <c r="G663" s="157"/>
    </row>
    <row r="664" spans="1:7" ht="15">
      <c r="A664" s="184" t="s">
        <v>1790</v>
      </c>
      <c r="B664" s="185" t="s">
        <v>1598</v>
      </c>
      <c r="C664" s="185" t="s">
        <v>1739</v>
      </c>
      <c r="D664" s="185" t="s">
        <v>1577</v>
      </c>
      <c r="E664" s="186">
        <v>175000</v>
      </c>
      <c r="F664" s="157"/>
      <c r="G664" s="157"/>
    </row>
    <row r="665" spans="1:7" ht="24">
      <c r="A665" s="184" t="s">
        <v>1790</v>
      </c>
      <c r="B665" s="185" t="s">
        <v>1600</v>
      </c>
      <c r="C665" s="185" t="s">
        <v>1740</v>
      </c>
      <c r="D665" s="185" t="s">
        <v>1577</v>
      </c>
      <c r="E665" s="186">
        <v>175000</v>
      </c>
      <c r="F665" s="157"/>
      <c r="G665" s="157"/>
    </row>
    <row r="666" spans="1:7" ht="24">
      <c r="A666" s="184" t="s">
        <v>1790</v>
      </c>
      <c r="B666" s="185" t="s">
        <v>1741</v>
      </c>
      <c r="C666" s="185" t="s">
        <v>1742</v>
      </c>
      <c r="D666" s="185" t="s">
        <v>1577</v>
      </c>
      <c r="E666" s="186">
        <v>175000</v>
      </c>
      <c r="F666" s="157"/>
      <c r="G666" s="157"/>
    </row>
    <row r="667" spans="1:7" ht="15">
      <c r="A667" s="184" t="s">
        <v>1790</v>
      </c>
      <c r="B667" s="185" t="s">
        <v>1743</v>
      </c>
      <c r="C667" s="185" t="s">
        <v>1744</v>
      </c>
      <c r="D667" s="185" t="s">
        <v>1577</v>
      </c>
      <c r="E667" s="188">
        <v>225000</v>
      </c>
      <c r="F667" s="157"/>
      <c r="G667" s="157"/>
    </row>
    <row r="668" spans="1:7" ht="15">
      <c r="A668" s="184" t="s">
        <v>1790</v>
      </c>
      <c r="B668" s="185" t="s">
        <v>1582</v>
      </c>
      <c r="C668" s="185" t="s">
        <v>1745</v>
      </c>
      <c r="D668" s="185" t="s">
        <v>1577</v>
      </c>
      <c r="E668" s="186">
        <v>175000</v>
      </c>
      <c r="F668" s="157"/>
      <c r="G668" s="157"/>
    </row>
    <row r="669" spans="1:7" ht="15">
      <c r="A669" s="184" t="s">
        <v>1790</v>
      </c>
      <c r="B669" s="185" t="s">
        <v>1602</v>
      </c>
      <c r="C669" s="185" t="s">
        <v>1748</v>
      </c>
      <c r="D669" s="185" t="s">
        <v>1577</v>
      </c>
      <c r="E669" s="186">
        <v>200000</v>
      </c>
      <c r="F669" s="157"/>
      <c r="G669" s="157"/>
    </row>
    <row r="670" spans="1:7" ht="15">
      <c r="A670" s="184" t="s">
        <v>1790</v>
      </c>
      <c r="B670" s="185" t="s">
        <v>1696</v>
      </c>
      <c r="C670" s="185" t="s">
        <v>1749</v>
      </c>
      <c r="D670" s="185" t="s">
        <v>1577</v>
      </c>
      <c r="E670" s="186">
        <v>175000</v>
      </c>
      <c r="F670" s="157"/>
      <c r="G670" s="157"/>
    </row>
    <row r="671" spans="1:7" ht="15">
      <c r="A671" s="184" t="s">
        <v>1790</v>
      </c>
      <c r="B671" s="185" t="s">
        <v>1610</v>
      </c>
      <c r="C671" s="185" t="s">
        <v>1751</v>
      </c>
      <c r="D671" s="185" t="s">
        <v>1577</v>
      </c>
      <c r="E671" s="186">
        <v>150000</v>
      </c>
      <c r="F671" s="157"/>
      <c r="G671" s="157"/>
    </row>
    <row r="672" spans="1:7" ht="24">
      <c r="A672" s="184" t="s">
        <v>1790</v>
      </c>
      <c r="B672" s="185" t="s">
        <v>1752</v>
      </c>
      <c r="C672" s="185" t="s">
        <v>1753</v>
      </c>
      <c r="D672" s="185" t="s">
        <v>1577</v>
      </c>
      <c r="E672" s="188">
        <v>250000</v>
      </c>
      <c r="F672" s="157"/>
      <c r="G672" s="157"/>
    </row>
    <row r="673" spans="1:7" ht="24">
      <c r="A673" s="184" t="s">
        <v>1790</v>
      </c>
      <c r="B673" s="185" t="s">
        <v>1752</v>
      </c>
      <c r="C673" s="185" t="s">
        <v>1754</v>
      </c>
      <c r="D673" s="185" t="s">
        <v>1577</v>
      </c>
      <c r="E673" s="188">
        <v>175000</v>
      </c>
      <c r="F673" s="157"/>
      <c r="G673" s="157"/>
    </row>
    <row r="674" spans="1:7" ht="24">
      <c r="A674" s="184" t="s">
        <v>1790</v>
      </c>
      <c r="B674" s="185" t="s">
        <v>1752</v>
      </c>
      <c r="C674" s="185" t="s">
        <v>1755</v>
      </c>
      <c r="D674" s="185" t="s">
        <v>1577</v>
      </c>
      <c r="E674" s="186">
        <v>225000</v>
      </c>
      <c r="F674" s="157"/>
      <c r="G674" s="157"/>
    </row>
    <row r="675" spans="1:7" ht="24">
      <c r="A675" s="184" t="s">
        <v>1790</v>
      </c>
      <c r="B675" s="185" t="s">
        <v>1752</v>
      </c>
      <c r="C675" s="185" t="s">
        <v>1756</v>
      </c>
      <c r="D675" s="185" t="s">
        <v>1577</v>
      </c>
      <c r="E675" s="188">
        <v>225000</v>
      </c>
      <c r="F675" s="157"/>
      <c r="G675" s="157"/>
    </row>
    <row r="676" spans="1:7" ht="15">
      <c r="A676" s="184" t="s">
        <v>1790</v>
      </c>
      <c r="B676" s="185" t="s">
        <v>1757</v>
      </c>
      <c r="C676" s="185" t="s">
        <v>1758</v>
      </c>
      <c r="D676" s="185" t="s">
        <v>1577</v>
      </c>
      <c r="E676" s="186">
        <v>175000</v>
      </c>
      <c r="F676" s="157"/>
      <c r="G676" s="157"/>
    </row>
    <row r="677" spans="1:7" ht="24">
      <c r="A677" s="184" t="s">
        <v>1790</v>
      </c>
      <c r="B677" s="185" t="s">
        <v>1760</v>
      </c>
      <c r="C677" s="185" t="s">
        <v>1761</v>
      </c>
      <c r="D677" s="185" t="s">
        <v>1577</v>
      </c>
      <c r="E677" s="186">
        <v>250000</v>
      </c>
      <c r="F677" s="157"/>
      <c r="G677" s="157"/>
    </row>
    <row r="678" spans="1:7" ht="15">
      <c r="A678" s="184" t="s">
        <v>1790</v>
      </c>
      <c r="B678" s="185" t="s">
        <v>1793</v>
      </c>
      <c r="C678" s="185" t="s">
        <v>1794</v>
      </c>
      <c r="D678" s="185" t="s">
        <v>1577</v>
      </c>
      <c r="E678" s="186">
        <v>70675</v>
      </c>
      <c r="F678" s="157"/>
      <c r="G678" s="157"/>
    </row>
    <row r="679" spans="1:7" ht="15">
      <c r="A679" s="184" t="s">
        <v>1790</v>
      </c>
      <c r="B679" s="185" t="s">
        <v>1602</v>
      </c>
      <c r="C679" s="185" t="s">
        <v>1678</v>
      </c>
      <c r="D679" s="185" t="s">
        <v>1577</v>
      </c>
      <c r="E679" s="186">
        <v>7799.93</v>
      </c>
      <c r="F679" s="157"/>
      <c r="G679" s="157"/>
    </row>
    <row r="680" spans="1:7" ht="15">
      <c r="A680" s="184" t="s">
        <v>1790</v>
      </c>
      <c r="B680" s="185" t="s">
        <v>1590</v>
      </c>
      <c r="C680" s="185" t="s">
        <v>1770</v>
      </c>
      <c r="D680" s="185" t="s">
        <v>1592</v>
      </c>
      <c r="E680" s="188">
        <v>175000</v>
      </c>
      <c r="F680" s="157"/>
      <c r="G680" s="157"/>
    </row>
    <row r="681" spans="1:7" ht="15">
      <c r="A681" s="184" t="s">
        <v>1790</v>
      </c>
      <c r="B681" s="185" t="s">
        <v>1578</v>
      </c>
      <c r="C681" s="185" t="s">
        <v>1771</v>
      </c>
      <c r="D681" s="185" t="s">
        <v>1592</v>
      </c>
      <c r="E681" s="188">
        <v>250000</v>
      </c>
      <c r="F681" s="157"/>
      <c r="G681" s="157"/>
    </row>
    <row r="682" spans="1:7" ht="24">
      <c r="A682" s="184" t="s">
        <v>1790</v>
      </c>
      <c r="B682" s="185" t="s">
        <v>1628</v>
      </c>
      <c r="C682" s="185" t="s">
        <v>1652</v>
      </c>
      <c r="D682" s="185" t="s">
        <v>1592</v>
      </c>
      <c r="E682" s="186">
        <v>150000</v>
      </c>
      <c r="F682" s="157"/>
      <c r="G682" s="157"/>
    </row>
    <row r="683" spans="1:7" ht="24">
      <c r="A683" s="184" t="s">
        <v>1790</v>
      </c>
      <c r="B683" s="185" t="s">
        <v>1628</v>
      </c>
      <c r="C683" s="185" t="s">
        <v>1772</v>
      </c>
      <c r="D683" s="185" t="s">
        <v>1592</v>
      </c>
      <c r="E683" s="186">
        <v>175000</v>
      </c>
      <c r="F683" s="157"/>
      <c r="G683" s="157"/>
    </row>
    <row r="684" spans="1:7" ht="15">
      <c r="A684" s="184" t="s">
        <v>1790</v>
      </c>
      <c r="B684" s="185" t="s">
        <v>1654</v>
      </c>
      <c r="C684" s="185" t="s">
        <v>1655</v>
      </c>
      <c r="D684" s="185" t="s">
        <v>1592</v>
      </c>
      <c r="E684" s="186">
        <v>175000</v>
      </c>
      <c r="F684" s="157"/>
      <c r="G684" s="157"/>
    </row>
    <row r="685" spans="1:7" ht="15">
      <c r="A685" s="184" t="s">
        <v>1790</v>
      </c>
      <c r="B685" s="185" t="s">
        <v>1602</v>
      </c>
      <c r="C685" s="185" t="s">
        <v>1773</v>
      </c>
      <c r="D685" s="185" t="s">
        <v>1592</v>
      </c>
      <c r="E685" s="186">
        <v>250000</v>
      </c>
      <c r="F685" s="157"/>
      <c r="G685" s="157"/>
    </row>
    <row r="686" spans="1:7" ht="15">
      <c r="A686" s="184" t="s">
        <v>1790</v>
      </c>
      <c r="B686" s="185" t="s">
        <v>1602</v>
      </c>
      <c r="C686" s="185" t="s">
        <v>1774</v>
      </c>
      <c r="D686" s="185" t="s">
        <v>1592</v>
      </c>
      <c r="E686" s="186">
        <v>250000</v>
      </c>
      <c r="F686" s="157"/>
      <c r="G686" s="157"/>
    </row>
    <row r="687" spans="1:7" ht="24">
      <c r="A687" s="184" t="s">
        <v>1790</v>
      </c>
      <c r="B687" s="185" t="s">
        <v>1693</v>
      </c>
      <c r="C687" s="185" t="s">
        <v>1775</v>
      </c>
      <c r="D687" s="185" t="s">
        <v>1592</v>
      </c>
      <c r="E687" s="188">
        <v>175000</v>
      </c>
      <c r="F687" s="157"/>
      <c r="G687" s="157"/>
    </row>
    <row r="688" spans="1:7" ht="24">
      <c r="A688" s="184" t="s">
        <v>1790</v>
      </c>
      <c r="B688" s="185" t="s">
        <v>1776</v>
      </c>
      <c r="C688" s="185" t="s">
        <v>1777</v>
      </c>
      <c r="D688" s="185" t="s">
        <v>1592</v>
      </c>
      <c r="E688" s="186">
        <v>175000</v>
      </c>
      <c r="F688" s="157"/>
      <c r="G688" s="157"/>
    </row>
    <row r="689" spans="1:7" ht="15">
      <c r="A689" s="184" t="s">
        <v>1790</v>
      </c>
      <c r="B689" s="185" t="s">
        <v>1635</v>
      </c>
      <c r="C689" s="185" t="s">
        <v>1778</v>
      </c>
      <c r="D689" s="185" t="s">
        <v>1592</v>
      </c>
      <c r="E689" s="186">
        <v>175000</v>
      </c>
      <c r="F689" s="157"/>
      <c r="G689" s="157"/>
    </row>
    <row r="690" spans="1:7" ht="15">
      <c r="A690" s="184" t="s">
        <v>1790</v>
      </c>
      <c r="B690" s="185" t="s">
        <v>1641</v>
      </c>
      <c r="C690" s="185" t="s">
        <v>1656</v>
      </c>
      <c r="D690" s="185" t="s">
        <v>1592</v>
      </c>
      <c r="E690" s="186">
        <v>199752.87</v>
      </c>
      <c r="F690" s="157"/>
      <c r="G690" s="157"/>
    </row>
    <row r="691" spans="1:7" ht="15">
      <c r="A691" s="184" t="s">
        <v>1790</v>
      </c>
      <c r="B691" s="185" t="s">
        <v>1614</v>
      </c>
      <c r="C691" s="185" t="s">
        <v>1779</v>
      </c>
      <c r="D691" s="185" t="s">
        <v>1592</v>
      </c>
      <c r="E691" s="186">
        <v>325000</v>
      </c>
      <c r="F691" s="157"/>
      <c r="G691" s="157"/>
    </row>
    <row r="692" spans="1:7" ht="15">
      <c r="A692" s="184" t="s">
        <v>1790</v>
      </c>
      <c r="B692" s="185" t="s">
        <v>1648</v>
      </c>
      <c r="C692" s="185" t="s">
        <v>1780</v>
      </c>
      <c r="D692" s="185" t="s">
        <v>1592</v>
      </c>
      <c r="E692" s="186">
        <v>150000</v>
      </c>
      <c r="F692" s="157"/>
      <c r="G692" s="157"/>
    </row>
    <row r="693" spans="1:7" ht="15">
      <c r="A693" s="184" t="s">
        <v>1790</v>
      </c>
      <c r="B693" s="185" t="s">
        <v>1657</v>
      </c>
      <c r="C693" s="185" t="s">
        <v>1658</v>
      </c>
      <c r="D693" s="185" t="s">
        <v>1592</v>
      </c>
      <c r="E693" s="186">
        <v>300000</v>
      </c>
      <c r="F693" s="157"/>
      <c r="G693" s="157"/>
    </row>
    <row r="694" spans="1:7" ht="15">
      <c r="A694" s="184" t="s">
        <v>1790</v>
      </c>
      <c r="B694" s="185" t="s">
        <v>1659</v>
      </c>
      <c r="C694" s="185" t="s">
        <v>1660</v>
      </c>
      <c r="D694" s="185" t="s">
        <v>1592</v>
      </c>
      <c r="E694" s="186">
        <v>175000</v>
      </c>
      <c r="F694" s="157"/>
      <c r="G694" s="157"/>
    </row>
    <row r="695" spans="1:7" ht="15">
      <c r="A695" s="184" t="s">
        <v>1790</v>
      </c>
      <c r="B695" s="185" t="s">
        <v>1661</v>
      </c>
      <c r="C695" s="185" t="s">
        <v>1662</v>
      </c>
      <c r="D695" s="185" t="s">
        <v>1622</v>
      </c>
      <c r="E695" s="186">
        <v>174162</v>
      </c>
      <c r="F695" s="157"/>
      <c r="G695" s="157"/>
    </row>
    <row r="696" spans="1:7" ht="24">
      <c r="A696" s="184" t="s">
        <v>1790</v>
      </c>
      <c r="B696" s="185" t="s">
        <v>1795</v>
      </c>
      <c r="C696" s="185" t="s">
        <v>1796</v>
      </c>
      <c r="D696" s="185" t="s">
        <v>1622</v>
      </c>
      <c r="E696" s="188">
        <v>175000</v>
      </c>
      <c r="F696" s="157"/>
      <c r="G696" s="157"/>
    </row>
    <row r="697" spans="1:7" ht="15">
      <c r="A697" s="184" t="s">
        <v>1790</v>
      </c>
      <c r="B697" s="185" t="s">
        <v>1715</v>
      </c>
      <c r="C697" s="185" t="s">
        <v>1797</v>
      </c>
      <c r="D697" s="185" t="s">
        <v>1622</v>
      </c>
      <c r="E697" s="188">
        <v>175000</v>
      </c>
      <c r="F697" s="157"/>
      <c r="G697" s="157"/>
    </row>
    <row r="698" spans="1:7" ht="15">
      <c r="A698" s="184" t="s">
        <v>1790</v>
      </c>
      <c r="B698" s="185" t="s">
        <v>1590</v>
      </c>
      <c r="C698" s="185" t="s">
        <v>1781</v>
      </c>
      <c r="D698" s="185" t="s">
        <v>1653</v>
      </c>
      <c r="E698" s="186">
        <v>113984</v>
      </c>
      <c r="F698" s="157"/>
      <c r="G698" s="157"/>
    </row>
    <row r="699" spans="1:7" ht="15">
      <c r="A699" s="184" t="s">
        <v>1790</v>
      </c>
      <c r="B699" s="185" t="s">
        <v>1782</v>
      </c>
      <c r="C699" s="185" t="s">
        <v>1783</v>
      </c>
      <c r="D699" s="185" t="s">
        <v>1653</v>
      </c>
      <c r="E699" s="186">
        <v>125000</v>
      </c>
      <c r="F699" s="157"/>
      <c r="G699" s="157"/>
    </row>
    <row r="700" spans="1:7" ht="15">
      <c r="A700" s="184" t="s">
        <v>1790</v>
      </c>
      <c r="B700" s="185" t="s">
        <v>1594</v>
      </c>
      <c r="C700" s="185" t="s">
        <v>1784</v>
      </c>
      <c r="D700" s="185" t="s">
        <v>1653</v>
      </c>
      <c r="E700" s="188">
        <v>125000</v>
      </c>
      <c r="F700" s="157"/>
      <c r="G700" s="157"/>
    </row>
    <row r="701" spans="1:7" ht="24">
      <c r="A701" s="184" t="s">
        <v>1790</v>
      </c>
      <c r="B701" s="185" t="s">
        <v>1767</v>
      </c>
      <c r="C701" s="185" t="s">
        <v>1785</v>
      </c>
      <c r="D701" s="185" t="s">
        <v>1653</v>
      </c>
      <c r="E701" s="186">
        <v>125000</v>
      </c>
      <c r="F701" s="157"/>
      <c r="G701" s="157"/>
    </row>
    <row r="702" spans="1:7" ht="15">
      <c r="A702" s="184" t="s">
        <v>1790</v>
      </c>
      <c r="B702" s="185" t="s">
        <v>1602</v>
      </c>
      <c r="C702" s="185" t="s">
        <v>1786</v>
      </c>
      <c r="D702" s="185" t="s">
        <v>1653</v>
      </c>
      <c r="E702" s="186">
        <v>125000</v>
      </c>
      <c r="F702" s="157"/>
      <c r="G702" s="157"/>
    </row>
    <row r="703" spans="1:7" ht="15">
      <c r="A703" s="184" t="s">
        <v>1790</v>
      </c>
      <c r="B703" s="185" t="s">
        <v>1602</v>
      </c>
      <c r="C703" s="185" t="s">
        <v>1798</v>
      </c>
      <c r="D703" s="185" t="s">
        <v>1653</v>
      </c>
      <c r="E703" s="186">
        <v>125000</v>
      </c>
      <c r="F703" s="157"/>
      <c r="G703" s="157"/>
    </row>
    <row r="704" spans="1:7" ht="24">
      <c r="A704" s="184" t="s">
        <v>1790</v>
      </c>
      <c r="B704" s="185" t="s">
        <v>1787</v>
      </c>
      <c r="C704" s="185" t="s">
        <v>1788</v>
      </c>
      <c r="D704" s="185" t="s">
        <v>1653</v>
      </c>
      <c r="E704" s="186">
        <v>125000</v>
      </c>
      <c r="F704" s="157"/>
      <c r="G704" s="157"/>
    </row>
    <row r="705" spans="1:7" ht="15">
      <c r="A705" s="184" t="s">
        <v>1790</v>
      </c>
      <c r="B705" s="185" t="s">
        <v>1612</v>
      </c>
      <c r="C705" s="185" t="s">
        <v>1789</v>
      </c>
      <c r="D705" s="185" t="s">
        <v>1653</v>
      </c>
      <c r="E705" s="186">
        <v>125000</v>
      </c>
      <c r="F705" s="157"/>
      <c r="G705" s="157"/>
    </row>
    <row r="706" spans="1:7" ht="15">
      <c r="A706" s="184" t="s">
        <v>1790</v>
      </c>
      <c r="B706" s="185" t="s">
        <v>1590</v>
      </c>
      <c r="C706" s="185" t="s">
        <v>1799</v>
      </c>
      <c r="D706" s="185" t="s">
        <v>1663</v>
      </c>
      <c r="E706" s="188">
        <v>125000</v>
      </c>
      <c r="F706" s="157"/>
      <c r="G706" s="157"/>
    </row>
    <row r="707" spans="1:7" ht="15">
      <c r="A707" s="184" t="s">
        <v>1790</v>
      </c>
      <c r="B707" s="185" t="s">
        <v>1800</v>
      </c>
      <c r="C707" s="185" t="s">
        <v>1801</v>
      </c>
      <c r="D707" s="185" t="s">
        <v>1663</v>
      </c>
      <c r="E707" s="186">
        <v>153448</v>
      </c>
      <c r="F707" s="157"/>
      <c r="G707" s="157"/>
    </row>
    <row r="708" spans="1:7" ht="15">
      <c r="A708" s="184" t="s">
        <v>1790</v>
      </c>
      <c r="B708" s="185" t="s">
        <v>1614</v>
      </c>
      <c r="C708" s="185" t="s">
        <v>1802</v>
      </c>
      <c r="D708" s="185" t="s">
        <v>1663</v>
      </c>
      <c r="E708" s="186">
        <v>125000</v>
      </c>
      <c r="F708" s="157"/>
      <c r="G708" s="157"/>
    </row>
    <row r="709" spans="1:7" ht="15">
      <c r="A709" s="184" t="s">
        <v>1803</v>
      </c>
      <c r="B709" s="185" t="s">
        <v>1590</v>
      </c>
      <c r="C709" s="185" t="s">
        <v>1770</v>
      </c>
      <c r="D709" s="185" t="s">
        <v>1577</v>
      </c>
      <c r="E709" s="186">
        <v>175000</v>
      </c>
      <c r="F709" s="157"/>
      <c r="G709" s="157"/>
    </row>
    <row r="710" spans="1:7" ht="24">
      <c r="A710" s="184" t="s">
        <v>1803</v>
      </c>
      <c r="B710" s="185" t="s">
        <v>1628</v>
      </c>
      <c r="C710" s="185" t="s">
        <v>1652</v>
      </c>
      <c r="D710" s="185" t="s">
        <v>1577</v>
      </c>
      <c r="E710" s="188">
        <v>150000</v>
      </c>
      <c r="F710" s="157"/>
      <c r="G710" s="157"/>
    </row>
    <row r="711" spans="1:7" ht="24">
      <c r="A711" s="184" t="s">
        <v>1803</v>
      </c>
      <c r="B711" s="185" t="s">
        <v>1628</v>
      </c>
      <c r="C711" s="185" t="s">
        <v>1772</v>
      </c>
      <c r="D711" s="185" t="s">
        <v>1577</v>
      </c>
      <c r="E711" s="186">
        <v>175000</v>
      </c>
      <c r="F711" s="157"/>
      <c r="G711" s="157"/>
    </row>
    <row r="712" spans="1:7" ht="15">
      <c r="A712" s="184" t="s">
        <v>1803</v>
      </c>
      <c r="B712" s="185" t="s">
        <v>1654</v>
      </c>
      <c r="C712" s="185" t="s">
        <v>1655</v>
      </c>
      <c r="D712" s="185" t="s">
        <v>1577</v>
      </c>
      <c r="E712" s="186">
        <v>175000</v>
      </c>
      <c r="F712" s="157"/>
      <c r="G712" s="157"/>
    </row>
    <row r="713" spans="1:7" ht="15">
      <c r="A713" s="184" t="s">
        <v>1803</v>
      </c>
      <c r="B713" s="185" t="s">
        <v>1602</v>
      </c>
      <c r="C713" s="185" t="s">
        <v>1773</v>
      </c>
      <c r="D713" s="185" t="s">
        <v>1577</v>
      </c>
      <c r="E713" s="188">
        <v>250000</v>
      </c>
      <c r="F713" s="157"/>
      <c r="G713" s="157"/>
    </row>
    <row r="714" spans="1:7" ht="24">
      <c r="A714" s="184" t="s">
        <v>1803</v>
      </c>
      <c r="B714" s="185" t="s">
        <v>1693</v>
      </c>
      <c r="C714" s="185" t="s">
        <v>1775</v>
      </c>
      <c r="D714" s="185" t="s">
        <v>1577</v>
      </c>
      <c r="E714" s="188">
        <v>175000</v>
      </c>
      <c r="F714" s="157"/>
      <c r="G714" s="157"/>
    </row>
    <row r="715" spans="1:7" ht="15">
      <c r="A715" s="184" t="s">
        <v>1803</v>
      </c>
      <c r="B715" s="185" t="s">
        <v>1635</v>
      </c>
      <c r="C715" s="185" t="s">
        <v>1778</v>
      </c>
      <c r="D715" s="185" t="s">
        <v>1577</v>
      </c>
      <c r="E715" s="186">
        <v>175000</v>
      </c>
      <c r="F715" s="157"/>
      <c r="G715" s="157"/>
    </row>
    <row r="716" spans="1:7" ht="15">
      <c r="A716" s="184" t="s">
        <v>1803</v>
      </c>
      <c r="B716" s="185" t="s">
        <v>1641</v>
      </c>
      <c r="C716" s="185" t="s">
        <v>1656</v>
      </c>
      <c r="D716" s="185" t="s">
        <v>1577</v>
      </c>
      <c r="E716" s="186">
        <v>199194.51</v>
      </c>
      <c r="F716" s="157"/>
      <c r="G716" s="157"/>
    </row>
    <row r="717" spans="1:7" ht="15">
      <c r="A717" s="184" t="s">
        <v>1803</v>
      </c>
      <c r="B717" s="185" t="s">
        <v>1657</v>
      </c>
      <c r="C717" s="185" t="s">
        <v>1658</v>
      </c>
      <c r="D717" s="185" t="s">
        <v>1577</v>
      </c>
      <c r="E717" s="186">
        <v>300000</v>
      </c>
      <c r="F717" s="157"/>
      <c r="G717" s="157"/>
    </row>
    <row r="718" spans="1:7" ht="15">
      <c r="A718" s="184" t="s">
        <v>1803</v>
      </c>
      <c r="B718" s="185" t="s">
        <v>1659</v>
      </c>
      <c r="C718" s="185" t="s">
        <v>1660</v>
      </c>
      <c r="D718" s="185" t="s">
        <v>1577</v>
      </c>
      <c r="E718" s="186">
        <v>175000</v>
      </c>
      <c r="F718" s="157"/>
      <c r="G718" s="157"/>
    </row>
    <row r="719" spans="1:7" ht="15">
      <c r="A719" s="184" t="s">
        <v>1803</v>
      </c>
      <c r="B719" s="185" t="s">
        <v>1661</v>
      </c>
      <c r="C719" s="185" t="s">
        <v>1662</v>
      </c>
      <c r="D719" s="185" t="s">
        <v>1592</v>
      </c>
      <c r="E719" s="186">
        <v>171169</v>
      </c>
      <c r="F719" s="157"/>
      <c r="G719" s="157"/>
    </row>
    <row r="720" spans="1:7" ht="24">
      <c r="A720" s="184" t="s">
        <v>1803</v>
      </c>
      <c r="B720" s="185" t="s">
        <v>1795</v>
      </c>
      <c r="C720" s="185" t="s">
        <v>1796</v>
      </c>
      <c r="D720" s="185" t="s">
        <v>1592</v>
      </c>
      <c r="E720" s="186">
        <v>175000</v>
      </c>
      <c r="F720" s="157"/>
      <c r="G720" s="157"/>
    </row>
    <row r="721" spans="1:7" ht="15">
      <c r="A721" s="184" t="s">
        <v>1803</v>
      </c>
      <c r="B721" s="185" t="s">
        <v>1715</v>
      </c>
      <c r="C721" s="185" t="s">
        <v>1797</v>
      </c>
      <c r="D721" s="185" t="s">
        <v>1592</v>
      </c>
      <c r="E721" s="186">
        <v>175000</v>
      </c>
      <c r="F721" s="157"/>
      <c r="G721" s="157"/>
    </row>
    <row r="722" spans="1:7" ht="15">
      <c r="A722" s="184" t="s">
        <v>1803</v>
      </c>
      <c r="B722" s="185" t="s">
        <v>1804</v>
      </c>
      <c r="C722" s="185" t="s">
        <v>1805</v>
      </c>
      <c r="D722" s="185" t="s">
        <v>1622</v>
      </c>
      <c r="E722" s="186">
        <v>175000</v>
      </c>
      <c r="F722" s="157"/>
      <c r="G722" s="157"/>
    </row>
    <row r="723" spans="1:7" ht="24">
      <c r="A723" s="184" t="s">
        <v>1803</v>
      </c>
      <c r="B723" s="185" t="s">
        <v>1602</v>
      </c>
      <c r="C723" s="185" t="s">
        <v>1806</v>
      </c>
      <c r="D723" s="185" t="s">
        <v>1622</v>
      </c>
      <c r="E723" s="186">
        <v>250000</v>
      </c>
      <c r="F723" s="157"/>
      <c r="G723" s="157"/>
    </row>
    <row r="724" spans="1:7" ht="15">
      <c r="A724" s="184" t="s">
        <v>1803</v>
      </c>
      <c r="B724" s="185" t="s">
        <v>1602</v>
      </c>
      <c r="C724" s="185" t="s">
        <v>1807</v>
      </c>
      <c r="D724" s="185" t="s">
        <v>1622</v>
      </c>
      <c r="E724" s="188">
        <v>200000</v>
      </c>
      <c r="F724" s="157"/>
      <c r="G724" s="157"/>
    </row>
    <row r="725" spans="1:7" ht="24">
      <c r="A725" s="184" t="s">
        <v>1803</v>
      </c>
      <c r="B725" s="185" t="s">
        <v>1602</v>
      </c>
      <c r="C725" s="185" t="s">
        <v>1808</v>
      </c>
      <c r="D725" s="185" t="s">
        <v>1622</v>
      </c>
      <c r="E725" s="186">
        <v>250000</v>
      </c>
      <c r="F725" s="157"/>
      <c r="G725" s="157"/>
    </row>
    <row r="726" spans="1:7" ht="15">
      <c r="A726" s="184" t="s">
        <v>1803</v>
      </c>
      <c r="B726" s="185" t="s">
        <v>1604</v>
      </c>
      <c r="C726" s="185" t="s">
        <v>1809</v>
      </c>
      <c r="D726" s="185" t="s">
        <v>1622</v>
      </c>
      <c r="E726" s="186">
        <v>99000</v>
      </c>
      <c r="F726" s="157"/>
      <c r="G726" s="157"/>
    </row>
    <row r="727" spans="1:7" ht="15">
      <c r="A727" s="184" t="s">
        <v>1803</v>
      </c>
      <c r="B727" s="185" t="s">
        <v>1641</v>
      </c>
      <c r="C727" s="185" t="s">
        <v>1810</v>
      </c>
      <c r="D727" s="185" t="s">
        <v>1622</v>
      </c>
      <c r="E727" s="186">
        <v>175000</v>
      </c>
      <c r="F727" s="157"/>
      <c r="G727" s="157"/>
    </row>
    <row r="728" spans="1:7" ht="24">
      <c r="A728" s="184" t="s">
        <v>1803</v>
      </c>
      <c r="B728" s="185" t="s">
        <v>1707</v>
      </c>
      <c r="C728" s="185" t="s">
        <v>1713</v>
      </c>
      <c r="D728" s="185" t="s">
        <v>1622</v>
      </c>
      <c r="E728" s="186">
        <v>250000</v>
      </c>
      <c r="F728" s="157"/>
      <c r="G728" s="157"/>
    </row>
    <row r="729" spans="1:7" ht="24">
      <c r="A729" s="184" t="s">
        <v>1803</v>
      </c>
      <c r="B729" s="185" t="s">
        <v>1707</v>
      </c>
      <c r="C729" s="185" t="s">
        <v>1811</v>
      </c>
      <c r="D729" s="185" t="s">
        <v>1622</v>
      </c>
      <c r="E729" s="186">
        <v>200000</v>
      </c>
      <c r="F729" s="157"/>
      <c r="G729" s="157"/>
    </row>
    <row r="730" spans="1:7" ht="15">
      <c r="A730" s="184" t="s">
        <v>1803</v>
      </c>
      <c r="B730" s="185" t="s">
        <v>1590</v>
      </c>
      <c r="C730" s="185" t="s">
        <v>1799</v>
      </c>
      <c r="D730" s="185" t="s">
        <v>1653</v>
      </c>
      <c r="E730" s="186">
        <v>125000</v>
      </c>
      <c r="F730" s="157"/>
      <c r="G730" s="157"/>
    </row>
    <row r="731" spans="1:7" ht="15">
      <c r="A731" s="184" t="s">
        <v>1803</v>
      </c>
      <c r="B731" s="185" t="s">
        <v>1800</v>
      </c>
      <c r="C731" s="185" t="s">
        <v>1801</v>
      </c>
      <c r="D731" s="185" t="s">
        <v>1653</v>
      </c>
      <c r="E731" s="186">
        <v>125000</v>
      </c>
      <c r="F731" s="157"/>
      <c r="G731" s="157"/>
    </row>
    <row r="732" spans="1:7" ht="15">
      <c r="A732" s="184" t="s">
        <v>1803</v>
      </c>
      <c r="B732" s="185" t="s">
        <v>1602</v>
      </c>
      <c r="C732" s="185" t="s">
        <v>1812</v>
      </c>
      <c r="D732" s="185" t="s">
        <v>1653</v>
      </c>
      <c r="E732" s="186">
        <v>125000</v>
      </c>
      <c r="F732" s="157"/>
      <c r="G732" s="157"/>
    </row>
    <row r="733" spans="1:7" ht="15">
      <c r="A733" s="184" t="s">
        <v>1803</v>
      </c>
      <c r="B733" s="185" t="s">
        <v>1614</v>
      </c>
      <c r="C733" s="185" t="s">
        <v>1802</v>
      </c>
      <c r="D733" s="185" t="s">
        <v>1653</v>
      </c>
      <c r="E733" s="186">
        <v>125000</v>
      </c>
      <c r="F733" s="157"/>
      <c r="G733" s="157"/>
    </row>
    <row r="734" spans="1:7" ht="15">
      <c r="A734" s="184" t="s">
        <v>1803</v>
      </c>
      <c r="B734" s="185" t="s">
        <v>1590</v>
      </c>
      <c r="C734" s="185" t="s">
        <v>1813</v>
      </c>
      <c r="D734" s="185" t="s">
        <v>1663</v>
      </c>
      <c r="E734" s="186">
        <v>125000</v>
      </c>
      <c r="F734" s="157"/>
      <c r="G734" s="157"/>
    </row>
    <row r="735" spans="1:7" ht="24">
      <c r="A735" s="184" t="s">
        <v>1803</v>
      </c>
      <c r="B735" s="185" t="s">
        <v>1586</v>
      </c>
      <c r="C735" s="185" t="s">
        <v>1814</v>
      </c>
      <c r="D735" s="185" t="s">
        <v>1663</v>
      </c>
      <c r="E735" s="188">
        <v>125000</v>
      </c>
      <c r="F735" s="157"/>
      <c r="G735" s="157"/>
    </row>
    <row r="736" spans="1:7" ht="15">
      <c r="A736" s="157"/>
      <c r="B736" s="157"/>
      <c r="C736" s="157"/>
      <c r="D736" s="157"/>
      <c r="E736" s="157"/>
      <c r="F736" s="157"/>
      <c r="G736" s="157"/>
    </row>
    <row r="737" spans="1:7" ht="15">
      <c r="A737" s="157"/>
      <c r="B737" s="157"/>
      <c r="C737" s="157"/>
      <c r="D737" s="157"/>
      <c r="E737" s="157"/>
      <c r="F737" s="157"/>
      <c r="G737" s="157"/>
    </row>
    <row r="738" spans="1:7" ht="15">
      <c r="A738" s="157"/>
      <c r="B738" s="157"/>
      <c r="C738" s="157"/>
      <c r="D738" s="157"/>
      <c r="E738" s="157"/>
      <c r="F738" s="157"/>
      <c r="G738" s="157"/>
    </row>
    <row r="739" spans="1:7" ht="15">
      <c r="A739" s="157"/>
      <c r="B739" s="157"/>
      <c r="C739" s="157"/>
      <c r="D739" s="157"/>
      <c r="E739" s="157"/>
      <c r="F739" s="157"/>
      <c r="G739" s="157"/>
    </row>
    <row r="740" spans="1:7" ht="15">
      <c r="A740" s="157"/>
      <c r="B740" s="157"/>
      <c r="C740" s="157"/>
      <c r="D740" s="157"/>
      <c r="E740" s="157"/>
      <c r="F740" s="157"/>
      <c r="G740" s="157"/>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F371"/>
  <sheetViews>
    <sheetView workbookViewId="0" topLeftCell="A363">
      <selection activeCell="A1" sqref="A1"/>
    </sheetView>
  </sheetViews>
  <sheetFormatPr defaultColWidth="11.00390625" defaultRowHeight="15.75"/>
  <cols>
    <col min="1" max="1" width="61.375" style="0" customWidth="1"/>
    <col min="2" max="2" width="26.875" style="0" customWidth="1"/>
  </cols>
  <sheetData>
    <row r="1" ht="15">
      <c r="A1" s="1" t="s">
        <v>1498</v>
      </c>
    </row>
    <row r="3" spans="1:3" ht="15">
      <c r="A3" s="164" t="s">
        <v>82</v>
      </c>
      <c r="B3" s="164" t="s">
        <v>1262</v>
      </c>
      <c r="C3" s="157"/>
    </row>
    <row r="4" spans="1:3" ht="15">
      <c r="A4" s="157" t="s">
        <v>841</v>
      </c>
      <c r="B4" s="165">
        <v>375000</v>
      </c>
      <c r="C4" s="157"/>
    </row>
    <row r="5" spans="1:3" ht="15">
      <c r="A5" s="157" t="s">
        <v>923</v>
      </c>
      <c r="B5" s="165">
        <v>575000</v>
      </c>
      <c r="C5" s="157"/>
    </row>
    <row r="6" spans="1:3" ht="15">
      <c r="A6" s="157" t="s">
        <v>924</v>
      </c>
      <c r="B6" s="165">
        <v>575000</v>
      </c>
      <c r="C6" s="157"/>
    </row>
    <row r="7" spans="1:3" ht="15">
      <c r="A7" s="162" t="s">
        <v>823</v>
      </c>
      <c r="B7" s="165">
        <v>327400</v>
      </c>
      <c r="C7" s="157"/>
    </row>
    <row r="8" spans="1:3" ht="15">
      <c r="A8" s="157" t="s">
        <v>902</v>
      </c>
      <c r="B8" s="165">
        <v>250000</v>
      </c>
      <c r="C8" s="157"/>
    </row>
    <row r="9" spans="1:3" ht="15">
      <c r="A9" s="157" t="s">
        <v>901</v>
      </c>
      <c r="B9" s="165">
        <v>250000</v>
      </c>
      <c r="C9" s="157"/>
    </row>
    <row r="10" spans="1:3" ht="15">
      <c r="A10" s="157" t="s">
        <v>903</v>
      </c>
      <c r="B10" s="165">
        <v>250000</v>
      </c>
      <c r="C10" s="157"/>
    </row>
    <row r="11" spans="1:3" ht="15">
      <c r="A11" s="157" t="s">
        <v>1264</v>
      </c>
      <c r="B11" s="165">
        <v>250000</v>
      </c>
      <c r="C11" s="157"/>
    </row>
    <row r="12" spans="1:3" ht="15">
      <c r="A12" s="157" t="s">
        <v>1265</v>
      </c>
      <c r="B12" s="165">
        <v>250000</v>
      </c>
      <c r="C12" s="157"/>
    </row>
    <row r="13" spans="1:3" ht="15">
      <c r="A13" s="157" t="s">
        <v>1266</v>
      </c>
      <c r="B13" s="165">
        <v>250000</v>
      </c>
      <c r="C13" s="157"/>
    </row>
    <row r="14" spans="1:3" ht="15">
      <c r="A14" s="157" t="s">
        <v>1267</v>
      </c>
      <c r="B14" s="165">
        <v>250000</v>
      </c>
      <c r="C14" s="157"/>
    </row>
    <row r="15" spans="1:3" ht="15">
      <c r="A15" s="157" t="s">
        <v>951</v>
      </c>
      <c r="B15" s="165">
        <v>250000</v>
      </c>
      <c r="C15" s="157"/>
    </row>
    <row r="16" spans="1:3" ht="15">
      <c r="A16" s="157" t="s">
        <v>1268</v>
      </c>
      <c r="B16" s="165">
        <v>375000</v>
      </c>
      <c r="C16" s="157"/>
    </row>
    <row r="17" spans="1:3" ht="15">
      <c r="A17" s="157" t="s">
        <v>945</v>
      </c>
      <c r="B17" s="165">
        <v>250000</v>
      </c>
      <c r="C17" s="157"/>
    </row>
    <row r="18" spans="1:3" ht="15">
      <c r="A18" s="157" t="s">
        <v>1269</v>
      </c>
      <c r="B18" s="165">
        <v>250000</v>
      </c>
      <c r="C18" s="157"/>
    </row>
    <row r="19" spans="1:3" ht="15">
      <c r="A19" s="157" t="s">
        <v>846</v>
      </c>
      <c r="B19" s="165">
        <v>575000</v>
      </c>
      <c r="C19" s="157"/>
    </row>
    <row r="20" spans="1:3" ht="15">
      <c r="A20" s="157" t="s">
        <v>1270</v>
      </c>
      <c r="B20" s="165">
        <v>575000</v>
      </c>
      <c r="C20" s="157"/>
    </row>
    <row r="21" spans="1:3" ht="15">
      <c r="A21" s="157" t="s">
        <v>935</v>
      </c>
      <c r="B21" s="165">
        <v>575000</v>
      </c>
      <c r="C21" s="157"/>
    </row>
    <row r="22" spans="1:3" ht="15">
      <c r="A22" s="157" t="s">
        <v>936</v>
      </c>
      <c r="B22" s="165">
        <v>575000</v>
      </c>
      <c r="C22" s="157"/>
    </row>
    <row r="23" spans="1:3" ht="15">
      <c r="A23" s="157" t="s">
        <v>938</v>
      </c>
      <c r="B23" s="165">
        <v>575000</v>
      </c>
      <c r="C23" s="157"/>
    </row>
    <row r="24" spans="1:3" ht="15">
      <c r="A24" s="157" t="s">
        <v>1271</v>
      </c>
      <c r="B24" s="165">
        <v>398489</v>
      </c>
      <c r="C24" s="157"/>
    </row>
    <row r="25" spans="1:3" ht="15">
      <c r="A25" s="157" t="s">
        <v>1272</v>
      </c>
      <c r="B25" s="165">
        <v>575000</v>
      </c>
      <c r="C25" s="157"/>
    </row>
    <row r="26" spans="1:3" ht="15">
      <c r="A26" s="157" t="s">
        <v>1273</v>
      </c>
      <c r="B26" s="165">
        <v>375000</v>
      </c>
      <c r="C26" s="157"/>
    </row>
    <row r="27" spans="1:3" ht="15">
      <c r="A27" s="157" t="s">
        <v>1274</v>
      </c>
      <c r="B27" s="165">
        <v>575000</v>
      </c>
      <c r="C27" s="157"/>
    </row>
    <row r="28" spans="1:3" ht="15">
      <c r="A28" s="157" t="s">
        <v>1275</v>
      </c>
      <c r="B28" s="165">
        <v>575000</v>
      </c>
      <c r="C28" s="157"/>
    </row>
    <row r="29" spans="1:3" ht="15">
      <c r="A29" s="157" t="s">
        <v>1276</v>
      </c>
      <c r="B29" s="165">
        <v>375000</v>
      </c>
      <c r="C29" s="157"/>
    </row>
    <row r="30" spans="1:3" ht="15">
      <c r="A30" s="157" t="s">
        <v>898</v>
      </c>
      <c r="B30" s="165">
        <v>575000</v>
      </c>
      <c r="C30" s="157"/>
    </row>
    <row r="31" spans="1:3" ht="15">
      <c r="A31" s="157" t="s">
        <v>927</v>
      </c>
      <c r="B31" s="165">
        <v>575000</v>
      </c>
      <c r="C31" s="157"/>
    </row>
    <row r="32" spans="1:3" ht="15">
      <c r="A32" s="157" t="s">
        <v>939</v>
      </c>
      <c r="B32" s="165">
        <v>575000</v>
      </c>
      <c r="C32" s="157"/>
    </row>
    <row r="33" spans="1:3" ht="15">
      <c r="A33" s="157" t="s">
        <v>1480</v>
      </c>
      <c r="B33" s="165">
        <v>575000</v>
      </c>
      <c r="C33" s="157"/>
    </row>
    <row r="34" spans="1:3" ht="15">
      <c r="A34" s="157" t="s">
        <v>807</v>
      </c>
      <c r="B34" s="165">
        <v>575000</v>
      </c>
      <c r="C34" s="157"/>
    </row>
    <row r="35" spans="1:3" ht="15">
      <c r="A35" s="157" t="s">
        <v>1277</v>
      </c>
      <c r="B35" s="165">
        <v>321488</v>
      </c>
      <c r="C35" s="157"/>
    </row>
    <row r="36" spans="1:3" ht="15">
      <c r="A36" s="157" t="s">
        <v>1278</v>
      </c>
      <c r="B36" s="165">
        <v>575000</v>
      </c>
      <c r="C36" s="157"/>
    </row>
    <row r="37" spans="1:3" ht="15">
      <c r="A37" s="157" t="s">
        <v>1279</v>
      </c>
      <c r="B37" s="165">
        <v>321488</v>
      </c>
      <c r="C37" s="157"/>
    </row>
    <row r="38" spans="1:3" ht="15">
      <c r="A38" s="157" t="s">
        <v>870</v>
      </c>
      <c r="B38" s="165">
        <v>575000</v>
      </c>
      <c r="C38" s="157"/>
    </row>
    <row r="39" spans="1:3" ht="15">
      <c r="A39" s="157" t="s">
        <v>847</v>
      </c>
      <c r="B39" s="165">
        <v>575000</v>
      </c>
      <c r="C39" s="157"/>
    </row>
    <row r="40" spans="1:3" ht="15">
      <c r="A40" s="157" t="s">
        <v>1280</v>
      </c>
      <c r="B40" s="165">
        <v>150000</v>
      </c>
      <c r="C40" s="157"/>
    </row>
    <row r="41" spans="1:3" ht="15">
      <c r="A41" s="157" t="s">
        <v>843</v>
      </c>
      <c r="B41" s="165">
        <v>575000</v>
      </c>
      <c r="C41" s="157"/>
    </row>
    <row r="42" spans="1:3" ht="15">
      <c r="A42" s="157" t="s">
        <v>856</v>
      </c>
      <c r="B42" s="165">
        <v>575000</v>
      </c>
      <c r="C42" s="157"/>
    </row>
    <row r="43" spans="1:3" ht="15">
      <c r="A43" s="157" t="s">
        <v>857</v>
      </c>
      <c r="B43" s="165">
        <v>575000</v>
      </c>
      <c r="C43" s="157"/>
    </row>
    <row r="44" spans="1:3" ht="15">
      <c r="A44" s="157" t="s">
        <v>1281</v>
      </c>
      <c r="B44" s="165">
        <v>546489</v>
      </c>
      <c r="C44" s="157"/>
    </row>
    <row r="45" spans="1:3" ht="15">
      <c r="A45" s="157" t="s">
        <v>1282</v>
      </c>
      <c r="B45" s="165">
        <v>350000</v>
      </c>
      <c r="C45" s="157"/>
    </row>
    <row r="46" spans="1:3" ht="15">
      <c r="A46" s="157" t="s">
        <v>1283</v>
      </c>
      <c r="B46" s="165">
        <v>575000</v>
      </c>
      <c r="C46" s="157"/>
    </row>
    <row r="47" spans="1:3" ht="15">
      <c r="A47" s="157" t="s">
        <v>819</v>
      </c>
      <c r="B47" s="165">
        <v>575000</v>
      </c>
      <c r="C47" s="157"/>
    </row>
    <row r="48" spans="1:3" ht="15">
      <c r="A48" s="157" t="s">
        <v>1284</v>
      </c>
      <c r="B48" s="165">
        <v>306258</v>
      </c>
      <c r="C48" s="157"/>
    </row>
    <row r="49" spans="1:3" ht="15">
      <c r="A49" s="157" t="s">
        <v>1285</v>
      </c>
      <c r="B49" s="165">
        <v>337500</v>
      </c>
      <c r="C49" s="157"/>
    </row>
    <row r="50" spans="1:3" ht="15">
      <c r="A50" s="157" t="s">
        <v>1373</v>
      </c>
      <c r="B50" s="165">
        <v>306250</v>
      </c>
      <c r="C50" s="157"/>
    </row>
    <row r="51" spans="1:3" ht="15">
      <c r="A51" s="157" t="s">
        <v>1372</v>
      </c>
      <c r="B51" s="165">
        <v>275000</v>
      </c>
      <c r="C51" s="157"/>
    </row>
    <row r="52" spans="1:3" ht="15">
      <c r="A52" s="157" t="s">
        <v>858</v>
      </c>
      <c r="B52" s="165">
        <v>375000</v>
      </c>
      <c r="C52" s="157"/>
    </row>
    <row r="53" spans="1:3" ht="15">
      <c r="A53" s="157" t="s">
        <v>909</v>
      </c>
      <c r="B53" s="165">
        <v>250000</v>
      </c>
      <c r="C53" s="157"/>
    </row>
    <row r="54" spans="1:3" ht="15">
      <c r="A54" s="157" t="s">
        <v>1286</v>
      </c>
      <c r="B54" s="165">
        <v>575000</v>
      </c>
      <c r="C54" s="157"/>
    </row>
    <row r="55" spans="1:3" ht="15">
      <c r="A55" s="157" t="s">
        <v>1287</v>
      </c>
      <c r="B55" s="165">
        <v>150000</v>
      </c>
      <c r="C55" s="157"/>
    </row>
    <row r="56" spans="1:3" ht="15">
      <c r="A56" s="157" t="s">
        <v>885</v>
      </c>
      <c r="B56" s="165">
        <v>375000</v>
      </c>
      <c r="C56" s="157"/>
    </row>
    <row r="57" spans="1:3" ht="15">
      <c r="A57" s="157" t="s">
        <v>1288</v>
      </c>
      <c r="B57" s="165">
        <v>575000</v>
      </c>
      <c r="C57" s="157"/>
    </row>
    <row r="58" spans="1:3" ht="15">
      <c r="A58" s="157" t="s">
        <v>1289</v>
      </c>
      <c r="B58" s="165">
        <v>150000</v>
      </c>
      <c r="C58" s="157"/>
    </row>
    <row r="59" spans="1:3" ht="15">
      <c r="A59" s="157" t="s">
        <v>1290</v>
      </c>
      <c r="B59" s="165">
        <v>425000</v>
      </c>
      <c r="C59" s="157"/>
    </row>
    <row r="60" spans="1:3" ht="15">
      <c r="A60" s="157" t="s">
        <v>1291</v>
      </c>
      <c r="B60" s="165">
        <v>521489</v>
      </c>
      <c r="C60" s="157"/>
    </row>
    <row r="61" spans="1:3" ht="15">
      <c r="A61" s="157" t="s">
        <v>1292</v>
      </c>
      <c r="B61" s="165">
        <v>250000</v>
      </c>
      <c r="C61" s="157"/>
    </row>
    <row r="62" spans="1:3" ht="15">
      <c r="A62" s="157" t="s">
        <v>829</v>
      </c>
      <c r="B62" s="163">
        <v>575000</v>
      </c>
      <c r="C62" s="157"/>
    </row>
    <row r="63" spans="1:6" ht="15">
      <c r="A63" s="157" t="s">
        <v>952</v>
      </c>
      <c r="B63" s="163">
        <v>266833</v>
      </c>
      <c r="C63" s="162"/>
      <c r="D63" s="153"/>
      <c r="E63" s="153"/>
      <c r="F63" s="153"/>
    </row>
    <row r="64" spans="1:6" ht="15">
      <c r="A64" s="157" t="s">
        <v>883</v>
      </c>
      <c r="B64" s="163">
        <v>575000</v>
      </c>
      <c r="C64" s="162"/>
      <c r="D64" s="153"/>
      <c r="E64" s="153"/>
      <c r="F64" s="153"/>
    </row>
    <row r="65" spans="1:6" ht="15">
      <c r="A65" s="162" t="s">
        <v>1293</v>
      </c>
      <c r="B65" s="163">
        <v>250000</v>
      </c>
      <c r="C65" s="162"/>
      <c r="D65" s="153"/>
      <c r="E65" s="153"/>
      <c r="F65" s="153"/>
    </row>
    <row r="66" spans="1:6" ht="15">
      <c r="A66" s="162" t="s">
        <v>1294</v>
      </c>
      <c r="B66" s="163">
        <v>225000</v>
      </c>
      <c r="C66" s="162"/>
      <c r="D66" s="153"/>
      <c r="E66" s="153"/>
      <c r="F66" s="153"/>
    </row>
    <row r="67" spans="1:6" ht="15">
      <c r="A67" s="162" t="s">
        <v>1295</v>
      </c>
      <c r="B67" s="163">
        <v>225000</v>
      </c>
      <c r="C67" s="162"/>
      <c r="D67" s="153"/>
      <c r="E67" s="153"/>
      <c r="F67" s="153"/>
    </row>
    <row r="68" spans="1:6" ht="15">
      <c r="A68" s="162" t="s">
        <v>1296</v>
      </c>
      <c r="B68" s="163">
        <v>225000</v>
      </c>
      <c r="C68" s="162"/>
      <c r="D68" s="153"/>
      <c r="E68" s="153"/>
      <c r="F68" s="153"/>
    </row>
    <row r="69" spans="1:6" ht="15">
      <c r="A69" s="162" t="s">
        <v>871</v>
      </c>
      <c r="B69" s="163">
        <v>575000</v>
      </c>
      <c r="C69" s="162"/>
      <c r="D69" s="153"/>
      <c r="E69" s="153"/>
      <c r="F69" s="153"/>
    </row>
    <row r="70" spans="1:6" ht="15">
      <c r="A70" s="157" t="s">
        <v>832</v>
      </c>
      <c r="B70" s="163">
        <v>375000</v>
      </c>
      <c r="C70" s="162"/>
      <c r="D70" s="153"/>
      <c r="E70" s="153"/>
      <c r="F70" s="153"/>
    </row>
    <row r="71" spans="1:6" ht="15">
      <c r="A71" s="162" t="s">
        <v>816</v>
      </c>
      <c r="B71" s="163">
        <v>575000</v>
      </c>
      <c r="C71" s="162"/>
      <c r="D71" s="153"/>
      <c r="E71" s="153"/>
      <c r="F71" s="153"/>
    </row>
    <row r="72" spans="1:6" ht="15">
      <c r="A72" s="157" t="s">
        <v>891</v>
      </c>
      <c r="B72" s="163">
        <v>375000</v>
      </c>
      <c r="C72" s="162"/>
      <c r="D72" s="153"/>
      <c r="E72" s="153"/>
      <c r="F72" s="153"/>
    </row>
    <row r="73" spans="1:6" ht="15">
      <c r="A73" s="157" t="s">
        <v>848</v>
      </c>
      <c r="B73" s="163">
        <v>575000</v>
      </c>
      <c r="C73" s="162"/>
      <c r="D73" s="153"/>
      <c r="E73" s="153"/>
      <c r="F73" s="153"/>
    </row>
    <row r="74" spans="1:6" ht="15">
      <c r="A74" s="157" t="s">
        <v>859</v>
      </c>
      <c r="B74" s="163">
        <v>575000</v>
      </c>
      <c r="C74" s="162"/>
      <c r="D74" s="153"/>
      <c r="E74" s="153"/>
      <c r="F74" s="153"/>
    </row>
    <row r="75" spans="1:6" ht="15">
      <c r="A75" s="157" t="s">
        <v>849</v>
      </c>
      <c r="B75" s="165">
        <v>575000</v>
      </c>
      <c r="C75" s="162"/>
      <c r="D75" s="153"/>
      <c r="E75" s="153"/>
      <c r="F75" s="153"/>
    </row>
    <row r="76" spans="1:3" ht="15">
      <c r="A76" s="157" t="s">
        <v>850</v>
      </c>
      <c r="B76" s="165">
        <v>575000</v>
      </c>
      <c r="C76" s="157"/>
    </row>
    <row r="77" spans="1:3" ht="15">
      <c r="A77" s="157" t="s">
        <v>851</v>
      </c>
      <c r="B77" s="165">
        <v>575000</v>
      </c>
      <c r="C77" s="157"/>
    </row>
    <row r="78" spans="1:3" ht="15">
      <c r="A78" s="157" t="s">
        <v>892</v>
      </c>
      <c r="B78" s="165">
        <v>575000</v>
      </c>
      <c r="C78" s="157"/>
    </row>
    <row r="79" spans="1:3" ht="15">
      <c r="A79" s="157" t="s">
        <v>1297</v>
      </c>
      <c r="B79" s="163">
        <v>225000</v>
      </c>
      <c r="C79" s="157"/>
    </row>
    <row r="80" spans="1:6" ht="15">
      <c r="A80" s="162" t="s">
        <v>1298</v>
      </c>
      <c r="B80" s="163">
        <v>375000</v>
      </c>
      <c r="C80" s="162"/>
      <c r="D80" s="153"/>
      <c r="E80" s="153"/>
      <c r="F80" s="153"/>
    </row>
    <row r="81" spans="1:6" ht="15">
      <c r="A81" s="157" t="s">
        <v>860</v>
      </c>
      <c r="B81" s="163">
        <v>575000</v>
      </c>
      <c r="C81" s="162"/>
      <c r="D81" s="153"/>
      <c r="E81" s="153"/>
      <c r="F81" s="153"/>
    </row>
    <row r="82" spans="1:6" ht="15">
      <c r="A82" s="157" t="s">
        <v>861</v>
      </c>
      <c r="B82" s="163">
        <v>575000</v>
      </c>
      <c r="C82" s="162"/>
      <c r="D82" s="153"/>
      <c r="E82" s="153"/>
      <c r="F82" s="153"/>
    </row>
    <row r="83" spans="1:6" ht="15">
      <c r="A83" s="162" t="s">
        <v>1299</v>
      </c>
      <c r="B83" s="163">
        <v>521489</v>
      </c>
      <c r="C83" s="162"/>
      <c r="D83" s="153"/>
      <c r="E83" s="153"/>
      <c r="F83" s="153"/>
    </row>
    <row r="84" spans="1:6" ht="15">
      <c r="A84" s="157" t="s">
        <v>862</v>
      </c>
      <c r="B84" s="163">
        <v>575000</v>
      </c>
      <c r="C84" s="162"/>
      <c r="D84" s="153"/>
      <c r="E84" s="153"/>
      <c r="F84" s="153"/>
    </row>
    <row r="85" spans="1:6" ht="15">
      <c r="A85" s="157" t="s">
        <v>1481</v>
      </c>
      <c r="B85" s="163">
        <v>575000</v>
      </c>
      <c r="C85" s="162"/>
      <c r="D85" s="153"/>
      <c r="E85" s="153"/>
      <c r="F85" s="153"/>
    </row>
    <row r="86" spans="1:6" ht="15">
      <c r="A86" s="157" t="s">
        <v>1482</v>
      </c>
      <c r="B86" s="163">
        <v>575000</v>
      </c>
      <c r="C86" s="162"/>
      <c r="D86" s="153"/>
      <c r="E86" s="153"/>
      <c r="F86" s="153"/>
    </row>
    <row r="87" spans="1:6" ht="15">
      <c r="A87" s="157" t="s">
        <v>826</v>
      </c>
      <c r="B87" s="163">
        <v>375000</v>
      </c>
      <c r="C87" s="162"/>
      <c r="D87" s="153"/>
      <c r="E87" s="153"/>
      <c r="F87" s="153"/>
    </row>
    <row r="88" spans="1:6" ht="15">
      <c r="A88" s="157" t="s">
        <v>872</v>
      </c>
      <c r="B88" s="163">
        <v>575000</v>
      </c>
      <c r="C88" s="162"/>
      <c r="D88" s="153"/>
      <c r="E88" s="153"/>
      <c r="F88" s="153"/>
    </row>
    <row r="89" spans="1:6" ht="15">
      <c r="A89" s="162" t="s">
        <v>873</v>
      </c>
      <c r="B89" s="163">
        <v>575000</v>
      </c>
      <c r="C89" s="162"/>
      <c r="D89" s="153"/>
      <c r="E89" s="153"/>
      <c r="F89" s="153"/>
    </row>
    <row r="90" spans="1:6" ht="15">
      <c r="A90" s="157" t="s">
        <v>1300</v>
      </c>
      <c r="B90" s="163">
        <v>50000</v>
      </c>
      <c r="C90" s="162"/>
      <c r="D90" s="153"/>
      <c r="E90" s="153"/>
      <c r="F90" s="153"/>
    </row>
    <row r="91" spans="1:6" ht="15">
      <c r="A91" s="162" t="s">
        <v>1301</v>
      </c>
      <c r="B91" s="163">
        <v>75000</v>
      </c>
      <c r="C91" s="162"/>
      <c r="D91" s="153"/>
      <c r="E91" s="153"/>
      <c r="F91" s="153"/>
    </row>
    <row r="92" spans="1:6" ht="15">
      <c r="A92" s="162" t="s">
        <v>839</v>
      </c>
      <c r="B92" s="165">
        <v>575000</v>
      </c>
      <c r="C92" s="162"/>
      <c r="D92" s="153"/>
      <c r="E92" s="153"/>
      <c r="F92" s="153"/>
    </row>
    <row r="93" spans="1:6" ht="15">
      <c r="A93" s="162" t="s">
        <v>1302</v>
      </c>
      <c r="B93" s="165">
        <v>546489</v>
      </c>
      <c r="C93" s="162"/>
      <c r="D93" s="156"/>
      <c r="E93" s="153"/>
      <c r="F93" s="153"/>
    </row>
    <row r="94" spans="1:6" ht="15">
      <c r="A94" s="162" t="s">
        <v>1303</v>
      </c>
      <c r="B94" s="165">
        <v>465000</v>
      </c>
      <c r="C94" s="162"/>
      <c r="D94" s="156"/>
      <c r="E94" s="153"/>
      <c r="F94" s="153"/>
    </row>
    <row r="95" spans="1:6" ht="15">
      <c r="A95" s="162" t="s">
        <v>1304</v>
      </c>
      <c r="B95" s="165">
        <v>250000</v>
      </c>
      <c r="C95" s="162"/>
      <c r="D95" s="156"/>
      <c r="E95" s="153"/>
      <c r="F95" s="153"/>
    </row>
    <row r="96" spans="1:6" ht="15">
      <c r="A96" s="162" t="s">
        <v>1305</v>
      </c>
      <c r="B96" s="165">
        <v>250000</v>
      </c>
      <c r="C96" s="162"/>
      <c r="D96" s="156"/>
      <c r="E96" s="153"/>
      <c r="F96" s="153"/>
    </row>
    <row r="97" spans="1:6" ht="15">
      <c r="A97" s="162" t="s">
        <v>1306</v>
      </c>
      <c r="B97" s="165">
        <v>455000</v>
      </c>
      <c r="C97" s="162"/>
      <c r="D97" s="156"/>
      <c r="E97" s="153"/>
      <c r="F97" s="153"/>
    </row>
    <row r="98" spans="1:6" ht="15">
      <c r="A98" s="162" t="s">
        <v>1307</v>
      </c>
      <c r="B98" s="165">
        <v>375000</v>
      </c>
      <c r="C98" s="162"/>
      <c r="D98" s="156"/>
      <c r="E98" s="153"/>
      <c r="F98" s="153"/>
    </row>
    <row r="99" spans="1:6" ht="15">
      <c r="A99" s="162" t="s">
        <v>904</v>
      </c>
      <c r="B99" s="165">
        <v>250000</v>
      </c>
      <c r="C99" s="162"/>
      <c r="D99" s="156"/>
      <c r="E99" s="153"/>
      <c r="F99" s="153"/>
    </row>
    <row r="100" spans="1:6" ht="15">
      <c r="A100" s="162" t="s">
        <v>874</v>
      </c>
      <c r="B100" s="165">
        <v>575000</v>
      </c>
      <c r="C100" s="162"/>
      <c r="D100" s="156"/>
      <c r="E100" s="153"/>
      <c r="F100" s="153"/>
    </row>
    <row r="101" spans="1:6" ht="15">
      <c r="A101" s="162" t="s">
        <v>805</v>
      </c>
      <c r="B101" s="165">
        <v>375000</v>
      </c>
      <c r="C101" s="162"/>
      <c r="D101" s="156"/>
      <c r="E101" s="153"/>
      <c r="F101" s="153"/>
    </row>
    <row r="102" spans="1:6" ht="15">
      <c r="A102" s="162" t="s">
        <v>818</v>
      </c>
      <c r="B102" s="163">
        <v>575000</v>
      </c>
      <c r="C102" s="162"/>
      <c r="D102" s="156"/>
      <c r="E102" s="153"/>
      <c r="F102" s="153"/>
    </row>
    <row r="103" spans="1:6" ht="15">
      <c r="A103" s="157" t="s">
        <v>928</v>
      </c>
      <c r="B103" s="163">
        <v>575000</v>
      </c>
      <c r="C103" s="162"/>
      <c r="D103" s="153"/>
      <c r="E103" s="153"/>
      <c r="F103" s="153"/>
    </row>
    <row r="104" spans="1:6" ht="15">
      <c r="A104" s="162" t="s">
        <v>1308</v>
      </c>
      <c r="B104" s="165">
        <v>205000</v>
      </c>
      <c r="C104" s="162"/>
      <c r="D104" s="153"/>
      <c r="E104" s="153"/>
      <c r="F104" s="153"/>
    </row>
    <row r="105" spans="1:6" ht="15">
      <c r="A105" s="162" t="s">
        <v>1309</v>
      </c>
      <c r="B105" s="165">
        <v>546489</v>
      </c>
      <c r="C105" s="162"/>
      <c r="D105" s="156"/>
      <c r="E105" s="153"/>
      <c r="F105" s="153"/>
    </row>
    <row r="106" spans="1:6" ht="15">
      <c r="A106" s="162" t="s">
        <v>1310</v>
      </c>
      <c r="B106" s="165">
        <v>250000</v>
      </c>
      <c r="C106" s="162"/>
      <c r="D106" s="156"/>
      <c r="E106" s="153"/>
      <c r="F106" s="153"/>
    </row>
    <row r="107" spans="1:6" ht="15">
      <c r="A107" s="157" t="s">
        <v>942</v>
      </c>
      <c r="B107" s="165">
        <v>250000</v>
      </c>
      <c r="C107" s="162"/>
      <c r="D107" s="156"/>
      <c r="E107" s="153"/>
      <c r="F107" s="153"/>
    </row>
    <row r="108" spans="1:6" ht="15">
      <c r="A108" s="162" t="s">
        <v>1311</v>
      </c>
      <c r="B108" s="165">
        <v>250000</v>
      </c>
      <c r="C108" s="162"/>
      <c r="D108" s="156"/>
      <c r="E108" s="153"/>
      <c r="F108" s="153"/>
    </row>
    <row r="109" spans="1:6" ht="15">
      <c r="A109" s="162" t="s">
        <v>944</v>
      </c>
      <c r="B109" s="165">
        <v>375000</v>
      </c>
      <c r="C109" s="162"/>
      <c r="D109" s="156"/>
      <c r="E109" s="153"/>
      <c r="F109" s="153"/>
    </row>
    <row r="110" spans="1:6" ht="15">
      <c r="A110" s="162" t="s">
        <v>1371</v>
      </c>
      <c r="B110" s="165">
        <v>321489</v>
      </c>
      <c r="C110" s="162"/>
      <c r="D110" s="156"/>
      <c r="E110" s="153"/>
      <c r="F110" s="153"/>
    </row>
    <row r="111" spans="1:6" ht="15">
      <c r="A111" s="157" t="s">
        <v>946</v>
      </c>
      <c r="B111" s="165">
        <v>375000</v>
      </c>
      <c r="C111" s="162"/>
      <c r="D111" s="156"/>
      <c r="E111" s="153"/>
      <c r="F111" s="153"/>
    </row>
    <row r="112" spans="1:6" ht="15">
      <c r="A112" s="162" t="s">
        <v>1312</v>
      </c>
      <c r="B112" s="165">
        <v>321489</v>
      </c>
      <c r="C112" s="162"/>
      <c r="D112" s="156"/>
      <c r="E112" s="153"/>
      <c r="F112" s="153"/>
    </row>
    <row r="113" spans="1:6" ht="15">
      <c r="A113" s="157" t="s">
        <v>852</v>
      </c>
      <c r="B113" s="165">
        <v>575000</v>
      </c>
      <c r="C113" s="162"/>
      <c r="D113" s="156"/>
      <c r="E113" s="153"/>
      <c r="F113" s="153"/>
    </row>
    <row r="114" spans="1:6" ht="15">
      <c r="A114" s="162" t="s">
        <v>1313</v>
      </c>
      <c r="B114" s="165">
        <v>412506</v>
      </c>
      <c r="C114" s="162"/>
      <c r="D114" s="156"/>
      <c r="E114" s="153"/>
      <c r="F114" s="153"/>
    </row>
    <row r="115" spans="1:6" ht="15">
      <c r="A115" s="162" t="s">
        <v>1314</v>
      </c>
      <c r="B115" s="165">
        <v>52500</v>
      </c>
      <c r="C115" s="162"/>
      <c r="D115" s="156"/>
      <c r="E115" s="153"/>
      <c r="F115" s="153"/>
    </row>
    <row r="116" spans="1:6" ht="15">
      <c r="A116" s="162" t="s">
        <v>1315</v>
      </c>
      <c r="B116" s="165">
        <v>150000</v>
      </c>
      <c r="C116" s="162"/>
      <c r="D116" s="156"/>
      <c r="E116" s="153"/>
      <c r="F116" s="153"/>
    </row>
    <row r="117" spans="1:6" ht="15">
      <c r="A117" s="162" t="s">
        <v>1316</v>
      </c>
      <c r="B117" s="165">
        <v>321489</v>
      </c>
      <c r="C117" s="162"/>
      <c r="D117" s="153"/>
      <c r="E117" s="153"/>
      <c r="F117" s="153"/>
    </row>
    <row r="118" spans="1:6" ht="15">
      <c r="A118" s="162" t="s">
        <v>1317</v>
      </c>
      <c r="B118" s="165">
        <v>575000</v>
      </c>
      <c r="C118" s="162"/>
      <c r="D118" s="156"/>
      <c r="E118" s="153"/>
      <c r="F118" s="153"/>
    </row>
    <row r="119" spans="1:6" ht="15">
      <c r="A119" s="162" t="s">
        <v>1318</v>
      </c>
      <c r="B119" s="165">
        <v>375000</v>
      </c>
      <c r="C119" s="162"/>
      <c r="D119" s="156"/>
      <c r="E119" s="153"/>
      <c r="F119" s="153"/>
    </row>
    <row r="120" spans="1:6" ht="15">
      <c r="A120" s="162" t="s">
        <v>908</v>
      </c>
      <c r="B120" s="165">
        <v>225000</v>
      </c>
      <c r="C120" s="162"/>
      <c r="D120" s="156"/>
      <c r="E120" s="153"/>
      <c r="F120" s="153"/>
    </row>
    <row r="121" spans="1:6" ht="15">
      <c r="A121" s="162" t="s">
        <v>1319</v>
      </c>
      <c r="B121" s="165">
        <v>282000</v>
      </c>
      <c r="C121" s="162"/>
      <c r="D121" s="156"/>
      <c r="E121" s="153"/>
      <c r="F121" s="153"/>
    </row>
    <row r="122" spans="1:6" ht="15">
      <c r="A122" s="162" t="s">
        <v>1320</v>
      </c>
      <c r="B122" s="165">
        <v>375000</v>
      </c>
      <c r="C122" s="162"/>
      <c r="D122" s="156"/>
      <c r="E122" s="153"/>
      <c r="F122" s="153"/>
    </row>
    <row r="123" spans="1:6" ht="15">
      <c r="A123" s="162" t="s">
        <v>820</v>
      </c>
      <c r="B123" s="165">
        <v>396489</v>
      </c>
      <c r="C123" s="162"/>
      <c r="D123" s="156"/>
      <c r="E123" s="153"/>
      <c r="F123" s="153"/>
    </row>
    <row r="124" spans="1:6" ht="15">
      <c r="A124" s="157" t="s">
        <v>1321</v>
      </c>
      <c r="B124" s="165">
        <v>575000</v>
      </c>
      <c r="C124" s="162"/>
      <c r="D124" s="156"/>
      <c r="E124" s="153"/>
      <c r="F124" s="153"/>
    </row>
    <row r="125" spans="1:6" ht="15">
      <c r="A125" s="162" t="s">
        <v>1322</v>
      </c>
      <c r="B125" s="165">
        <v>575000</v>
      </c>
      <c r="C125" s="162"/>
      <c r="D125" s="156"/>
      <c r="E125" s="153"/>
      <c r="F125" s="153"/>
    </row>
    <row r="126" spans="1:3" ht="15">
      <c r="A126" s="157" t="s">
        <v>941</v>
      </c>
      <c r="B126" s="165">
        <v>575000</v>
      </c>
      <c r="C126" s="157"/>
    </row>
    <row r="127" spans="1:3" ht="15">
      <c r="A127" s="157" t="s">
        <v>1323</v>
      </c>
      <c r="B127" s="163">
        <v>250000</v>
      </c>
      <c r="C127" s="157"/>
    </row>
    <row r="128" spans="1:6" ht="15">
      <c r="A128" s="162" t="s">
        <v>1324</v>
      </c>
      <c r="B128" s="163">
        <v>575000</v>
      </c>
      <c r="C128" s="162"/>
      <c r="D128" s="153"/>
      <c r="E128" s="153"/>
      <c r="F128" s="153"/>
    </row>
    <row r="129" spans="1:6" ht="15">
      <c r="A129" s="157" t="s">
        <v>821</v>
      </c>
      <c r="B129" s="163">
        <v>250000</v>
      </c>
      <c r="C129" s="162"/>
      <c r="D129" s="153"/>
      <c r="E129" s="153"/>
      <c r="F129" s="153"/>
    </row>
    <row r="130" spans="1:6" ht="15">
      <c r="A130" s="162" t="s">
        <v>1325</v>
      </c>
      <c r="B130" s="163">
        <v>575000</v>
      </c>
      <c r="C130" s="162"/>
      <c r="D130" s="156"/>
      <c r="E130" s="153"/>
      <c r="F130" s="153"/>
    </row>
    <row r="131" spans="1:6" ht="15">
      <c r="A131" s="162" t="s">
        <v>911</v>
      </c>
      <c r="B131" s="163">
        <v>150000</v>
      </c>
      <c r="C131" s="162"/>
      <c r="D131" s="156"/>
      <c r="E131" s="153"/>
      <c r="F131" s="153"/>
    </row>
    <row r="132" spans="1:6" ht="15">
      <c r="A132" s="162" t="s">
        <v>893</v>
      </c>
      <c r="B132" s="163">
        <v>375000</v>
      </c>
      <c r="C132" s="162"/>
      <c r="D132" s="156"/>
      <c r="E132" s="153"/>
      <c r="F132" s="153"/>
    </row>
    <row r="133" spans="1:6" ht="15">
      <c r="A133" s="157" t="s">
        <v>912</v>
      </c>
      <c r="B133" s="163">
        <v>250000</v>
      </c>
      <c r="C133" s="162"/>
      <c r="D133" s="156"/>
      <c r="E133" s="153"/>
      <c r="F133" s="153"/>
    </row>
    <row r="134" spans="1:6" ht="15">
      <c r="A134" s="162" t="s">
        <v>1326</v>
      </c>
      <c r="B134" s="163">
        <v>575000</v>
      </c>
      <c r="C134" s="162"/>
      <c r="D134" s="156"/>
      <c r="E134" s="153"/>
      <c r="F134" s="153"/>
    </row>
    <row r="135" spans="1:6" ht="15">
      <c r="A135" s="162" t="s">
        <v>1327</v>
      </c>
      <c r="B135" s="163">
        <v>150000</v>
      </c>
      <c r="C135" s="162"/>
      <c r="D135" s="156"/>
      <c r="E135" s="153"/>
      <c r="F135" s="153"/>
    </row>
    <row r="136" spans="1:6" ht="15">
      <c r="A136" s="157" t="s">
        <v>863</v>
      </c>
      <c r="B136" s="163">
        <v>546488</v>
      </c>
      <c r="C136" s="162"/>
      <c r="D136" s="156"/>
      <c r="E136" s="153"/>
      <c r="F136" s="153"/>
    </row>
    <row r="137" spans="1:6" ht="15">
      <c r="A137" s="162" t="s">
        <v>1328</v>
      </c>
      <c r="B137" s="163">
        <v>150000</v>
      </c>
      <c r="C137" s="162"/>
      <c r="D137" s="156"/>
      <c r="E137" s="153"/>
      <c r="F137" s="153"/>
    </row>
    <row r="138" spans="1:6" ht="15">
      <c r="A138" s="162" t="s">
        <v>1329</v>
      </c>
      <c r="B138" s="163">
        <v>575000</v>
      </c>
      <c r="C138" s="162"/>
      <c r="D138" s="156"/>
      <c r="E138" s="153"/>
      <c r="F138" s="153"/>
    </row>
    <row r="139" spans="1:6" ht="15">
      <c r="A139" s="157" t="s">
        <v>899</v>
      </c>
      <c r="B139" s="163">
        <v>575000</v>
      </c>
      <c r="C139" s="162"/>
      <c r="D139" s="156"/>
      <c r="E139" s="153"/>
      <c r="F139" s="153"/>
    </row>
    <row r="140" spans="1:6" ht="15">
      <c r="A140" s="157" t="s">
        <v>1330</v>
      </c>
      <c r="B140" s="163">
        <v>150000</v>
      </c>
      <c r="C140" s="162"/>
      <c r="D140" s="156"/>
      <c r="E140" s="153"/>
      <c r="F140" s="153"/>
    </row>
    <row r="141" spans="1:6" ht="15">
      <c r="A141" s="157" t="s">
        <v>864</v>
      </c>
      <c r="B141" s="163">
        <v>575000</v>
      </c>
      <c r="C141" s="162"/>
      <c r="D141" s="156"/>
      <c r="E141" s="153"/>
      <c r="F141" s="153"/>
    </row>
    <row r="142" spans="1:6" ht="15">
      <c r="A142" s="157" t="s">
        <v>1331</v>
      </c>
      <c r="B142" s="163">
        <v>243300</v>
      </c>
      <c r="C142" s="162"/>
      <c r="D142" s="153"/>
      <c r="E142" s="153"/>
      <c r="F142" s="153"/>
    </row>
    <row r="143" spans="1:6" ht="15">
      <c r="A143" s="162" t="s">
        <v>1332</v>
      </c>
      <c r="B143" s="163">
        <v>473871.01</v>
      </c>
      <c r="C143" s="162"/>
      <c r="D143" s="156"/>
      <c r="E143" s="153"/>
      <c r="F143" s="153"/>
    </row>
    <row r="144" spans="1:6" ht="15">
      <c r="A144" s="162" t="s">
        <v>1333</v>
      </c>
      <c r="B144" s="163">
        <v>125000</v>
      </c>
      <c r="C144" s="162"/>
      <c r="D144" s="156"/>
      <c r="E144" s="153"/>
      <c r="F144" s="153"/>
    </row>
    <row r="145" spans="1:6" ht="15">
      <c r="A145" s="162" t="s">
        <v>1334</v>
      </c>
      <c r="B145" s="163">
        <v>350000</v>
      </c>
      <c r="C145" s="162"/>
      <c r="D145" s="156"/>
      <c r="E145" s="153"/>
      <c r="F145" s="153"/>
    </row>
    <row r="146" spans="1:6" ht="15">
      <c r="A146" s="157" t="s">
        <v>812</v>
      </c>
      <c r="B146" s="163">
        <v>375000</v>
      </c>
      <c r="C146" s="162"/>
      <c r="D146" s="156"/>
      <c r="E146" s="153"/>
      <c r="F146" s="153"/>
    </row>
    <row r="147" spans="1:6" ht="15">
      <c r="A147" s="162" t="s">
        <v>1483</v>
      </c>
      <c r="B147" s="163">
        <v>575000</v>
      </c>
      <c r="C147" s="162"/>
      <c r="D147" s="156"/>
      <c r="E147" s="153"/>
      <c r="F147" s="153"/>
    </row>
    <row r="148" spans="1:6" ht="15">
      <c r="A148" s="162" t="s">
        <v>1484</v>
      </c>
      <c r="B148" s="163">
        <v>575000</v>
      </c>
      <c r="C148" s="162"/>
      <c r="D148" s="156"/>
      <c r="E148" s="153"/>
      <c r="F148" s="153"/>
    </row>
    <row r="149" spans="1:6" ht="15">
      <c r="A149" s="162" t="s">
        <v>1485</v>
      </c>
      <c r="B149" s="163">
        <v>575000</v>
      </c>
      <c r="C149" s="162"/>
      <c r="D149" s="156"/>
      <c r="E149" s="153"/>
      <c r="F149" s="153"/>
    </row>
    <row r="150" spans="1:6" ht="15">
      <c r="A150" s="162" t="s">
        <v>1335</v>
      </c>
      <c r="B150" s="163">
        <v>575000</v>
      </c>
      <c r="C150" s="162"/>
      <c r="D150" s="156"/>
      <c r="E150" s="153"/>
      <c r="F150" s="153"/>
    </row>
    <row r="151" spans="1:6" ht="15">
      <c r="A151" s="157" t="s">
        <v>1336</v>
      </c>
      <c r="B151" s="163">
        <v>575000</v>
      </c>
      <c r="C151" s="162"/>
      <c r="D151" s="156"/>
      <c r="E151" s="153"/>
      <c r="F151" s="153"/>
    </row>
    <row r="152" spans="1:6" ht="15">
      <c r="A152" s="162" t="s">
        <v>1337</v>
      </c>
      <c r="B152" s="163">
        <v>375000</v>
      </c>
      <c r="C152" s="162"/>
      <c r="D152" s="156"/>
      <c r="E152" s="153"/>
      <c r="F152" s="153"/>
    </row>
    <row r="153" spans="1:6" ht="15">
      <c r="A153" s="162" t="s">
        <v>1338</v>
      </c>
      <c r="B153" s="163">
        <v>575000</v>
      </c>
      <c r="C153" s="162"/>
      <c r="D153" s="156"/>
      <c r="E153" s="153"/>
      <c r="F153" s="153"/>
    </row>
    <row r="154" spans="1:6" ht="15">
      <c r="A154" s="162" t="s">
        <v>1339</v>
      </c>
      <c r="B154" s="163">
        <v>575000</v>
      </c>
      <c r="C154" s="162"/>
      <c r="D154" s="156"/>
      <c r="E154" s="153"/>
      <c r="F154" s="153"/>
    </row>
    <row r="155" spans="1:6" ht="15">
      <c r="A155" s="157" t="s">
        <v>949</v>
      </c>
      <c r="B155" s="163">
        <v>575000</v>
      </c>
      <c r="C155" s="162"/>
      <c r="D155" s="156"/>
      <c r="E155" s="153"/>
      <c r="F155" s="153"/>
    </row>
    <row r="156" spans="1:6" ht="15">
      <c r="A156" s="162" t="s">
        <v>1340</v>
      </c>
      <c r="B156" s="163">
        <v>575000</v>
      </c>
      <c r="C156" s="162"/>
      <c r="D156" s="156"/>
      <c r="E156" s="153"/>
      <c r="F156" s="153"/>
    </row>
    <row r="157" spans="1:6" ht="15">
      <c r="A157" s="162" t="s">
        <v>1341</v>
      </c>
      <c r="B157" s="163">
        <v>75000</v>
      </c>
      <c r="C157" s="162"/>
      <c r="D157" s="156"/>
      <c r="E157" s="153"/>
      <c r="F157" s="153"/>
    </row>
    <row r="158" spans="1:6" ht="15">
      <c r="A158" s="162" t="s">
        <v>1370</v>
      </c>
      <c r="B158" s="163">
        <v>350000</v>
      </c>
      <c r="C158" s="162"/>
      <c r="D158" s="156"/>
      <c r="E158" s="153"/>
      <c r="F158" s="153"/>
    </row>
    <row r="159" spans="1:6" ht="15">
      <c r="A159" s="162" t="s">
        <v>1342</v>
      </c>
      <c r="B159" s="163">
        <v>375000</v>
      </c>
      <c r="C159" s="162"/>
      <c r="D159" s="156"/>
      <c r="E159" s="153"/>
      <c r="F159" s="153"/>
    </row>
    <row r="160" spans="1:6" ht="15">
      <c r="A160" s="162" t="s">
        <v>888</v>
      </c>
      <c r="B160" s="163">
        <v>575000</v>
      </c>
      <c r="C160" s="162"/>
      <c r="D160" s="156"/>
      <c r="E160" s="153"/>
      <c r="F160" s="153"/>
    </row>
    <row r="161" spans="1:6" ht="15">
      <c r="A161" s="162" t="s">
        <v>920</v>
      </c>
      <c r="B161" s="163">
        <v>575000</v>
      </c>
      <c r="C161" s="162"/>
      <c r="D161" s="156"/>
      <c r="E161" s="153"/>
      <c r="F161" s="153"/>
    </row>
    <row r="162" spans="1:6" ht="15">
      <c r="A162" s="157" t="s">
        <v>930</v>
      </c>
      <c r="B162" s="163">
        <v>575000</v>
      </c>
      <c r="C162" s="162"/>
      <c r="D162" s="156"/>
      <c r="E162" s="153"/>
      <c r="F162" s="153"/>
    </row>
    <row r="163" spans="1:6" ht="15">
      <c r="A163" s="157" t="s">
        <v>875</v>
      </c>
      <c r="B163" s="163">
        <v>575000</v>
      </c>
      <c r="C163" s="162"/>
      <c r="D163" s="156"/>
      <c r="E163" s="153"/>
      <c r="F163" s="153"/>
    </row>
    <row r="164" spans="1:6" ht="15">
      <c r="A164" s="162" t="s">
        <v>865</v>
      </c>
      <c r="B164" s="163">
        <v>375000</v>
      </c>
      <c r="C164" s="162"/>
      <c r="D164" s="156"/>
      <c r="E164" s="153"/>
      <c r="F164" s="153"/>
    </row>
    <row r="165" spans="1:6" ht="15">
      <c r="A165" s="162" t="s">
        <v>1343</v>
      </c>
      <c r="B165" s="163">
        <v>187500</v>
      </c>
      <c r="C165" s="162"/>
      <c r="D165" s="156"/>
      <c r="E165" s="153"/>
      <c r="F165" s="153"/>
    </row>
    <row r="166" spans="1:6" ht="15">
      <c r="A166" s="162" t="s">
        <v>948</v>
      </c>
      <c r="B166" s="163">
        <v>375000</v>
      </c>
      <c r="C166" s="162"/>
      <c r="D166" s="156"/>
      <c r="E166" s="153"/>
      <c r="F166" s="153"/>
    </row>
    <row r="167" spans="1:6" ht="15">
      <c r="A167" s="162" t="s">
        <v>1344</v>
      </c>
      <c r="B167" s="163">
        <v>375000</v>
      </c>
      <c r="C167" s="162"/>
      <c r="D167" s="156"/>
      <c r="E167" s="153"/>
      <c r="F167" s="153"/>
    </row>
    <row r="168" spans="1:6" ht="15">
      <c r="A168" s="162" t="s">
        <v>1345</v>
      </c>
      <c r="B168" s="163">
        <v>150000</v>
      </c>
      <c r="C168" s="162"/>
      <c r="D168" s="156"/>
      <c r="E168" s="153"/>
      <c r="F168" s="153"/>
    </row>
    <row r="169" spans="1:6" ht="15">
      <c r="A169" s="162" t="s">
        <v>1346</v>
      </c>
      <c r="B169" s="163">
        <v>375000</v>
      </c>
      <c r="C169" s="162"/>
      <c r="D169" s="156"/>
      <c r="E169" s="153"/>
      <c r="F169" s="153"/>
    </row>
    <row r="170" spans="1:6" ht="15">
      <c r="A170" s="162" t="s">
        <v>1347</v>
      </c>
      <c r="B170" s="163">
        <v>375000</v>
      </c>
      <c r="C170" s="162"/>
      <c r="D170" s="156"/>
      <c r="E170" s="153"/>
      <c r="F170" s="153"/>
    </row>
    <row r="171" spans="1:6" ht="15">
      <c r="A171" s="162" t="s">
        <v>1348</v>
      </c>
      <c r="B171" s="163">
        <v>100000</v>
      </c>
      <c r="C171" s="162"/>
      <c r="D171" s="156"/>
      <c r="E171" s="153"/>
      <c r="F171" s="153"/>
    </row>
    <row r="172" spans="1:6" ht="15">
      <c r="A172" s="162" t="s">
        <v>1349</v>
      </c>
      <c r="B172" s="163">
        <v>375000</v>
      </c>
      <c r="C172" s="162"/>
      <c r="D172" s="156"/>
      <c r="E172" s="153"/>
      <c r="F172" s="153"/>
    </row>
    <row r="173" spans="1:6" ht="15">
      <c r="A173" s="162" t="s">
        <v>882</v>
      </c>
      <c r="B173" s="163">
        <v>575000</v>
      </c>
      <c r="C173" s="162"/>
      <c r="D173" s="156"/>
      <c r="E173" s="153"/>
      <c r="F173" s="153"/>
    </row>
    <row r="174" spans="1:6" ht="15">
      <c r="A174" s="162" t="s">
        <v>840</v>
      </c>
      <c r="B174" s="163">
        <v>575000</v>
      </c>
      <c r="C174" s="162"/>
      <c r="D174" s="156"/>
      <c r="E174" s="153"/>
      <c r="F174" s="153"/>
    </row>
    <row r="175" spans="1:6" ht="15">
      <c r="A175" s="162" t="s">
        <v>913</v>
      </c>
      <c r="B175" s="163">
        <v>250000</v>
      </c>
      <c r="C175" s="162"/>
      <c r="D175" s="156"/>
      <c r="E175" s="153"/>
      <c r="F175" s="153"/>
    </row>
    <row r="176" spans="1:6" ht="15">
      <c r="A176" s="162" t="s">
        <v>1350</v>
      </c>
      <c r="B176" s="163">
        <v>400000</v>
      </c>
      <c r="C176" s="162"/>
      <c r="D176" s="156"/>
      <c r="E176" s="153"/>
      <c r="F176" s="153"/>
    </row>
    <row r="177" spans="1:6" ht="15">
      <c r="A177" s="162" t="s">
        <v>918</v>
      </c>
      <c r="B177" s="163">
        <v>249960</v>
      </c>
      <c r="C177" s="162"/>
      <c r="D177" s="156"/>
      <c r="E177" s="153"/>
      <c r="F177" s="153"/>
    </row>
    <row r="178" spans="1:6" ht="15">
      <c r="A178" s="162" t="s">
        <v>905</v>
      </c>
      <c r="B178" s="163">
        <v>575000</v>
      </c>
      <c r="C178" s="162"/>
      <c r="D178" s="156"/>
      <c r="E178" s="153"/>
      <c r="F178" s="153"/>
    </row>
    <row r="179" spans="1:6" ht="15">
      <c r="A179" s="162" t="s">
        <v>1351</v>
      </c>
      <c r="B179" s="163">
        <v>150000</v>
      </c>
      <c r="C179" s="162"/>
      <c r="D179" s="156"/>
      <c r="E179" s="153"/>
      <c r="F179" s="153"/>
    </row>
    <row r="180" spans="1:6" ht="15">
      <c r="A180" s="157" t="s">
        <v>896</v>
      </c>
      <c r="B180" s="163">
        <v>375000</v>
      </c>
      <c r="C180" s="162"/>
      <c r="D180" s="156"/>
      <c r="E180" s="153"/>
      <c r="F180" s="153"/>
    </row>
    <row r="181" spans="1:6" ht="15">
      <c r="A181" s="162" t="s">
        <v>914</v>
      </c>
      <c r="B181" s="163">
        <v>375000</v>
      </c>
      <c r="C181" s="162"/>
      <c r="D181" s="156"/>
      <c r="E181" s="153"/>
      <c r="F181" s="153"/>
    </row>
    <row r="182" spans="1:6" ht="15">
      <c r="A182" s="162" t="s">
        <v>897</v>
      </c>
      <c r="B182" s="163">
        <v>375000</v>
      </c>
      <c r="C182" s="162"/>
      <c r="D182" s="156"/>
      <c r="E182" s="153"/>
      <c r="F182" s="153"/>
    </row>
    <row r="183" spans="1:6" ht="15">
      <c r="A183" s="162" t="s">
        <v>1352</v>
      </c>
      <c r="B183" s="163">
        <v>162500</v>
      </c>
      <c r="C183" s="162"/>
      <c r="D183" s="156"/>
      <c r="E183" s="153"/>
      <c r="F183" s="153"/>
    </row>
    <row r="184" spans="1:6" ht="15">
      <c r="A184" s="162" t="s">
        <v>813</v>
      </c>
      <c r="B184" s="163">
        <v>375000</v>
      </c>
      <c r="C184" s="162"/>
      <c r="D184" s="156"/>
      <c r="E184" s="153"/>
      <c r="F184" s="153"/>
    </row>
    <row r="185" spans="1:6" ht="15">
      <c r="A185" s="162" t="s">
        <v>1353</v>
      </c>
      <c r="B185" s="163">
        <v>575000</v>
      </c>
      <c r="C185" s="162"/>
      <c r="D185" s="156"/>
      <c r="E185" s="153"/>
      <c r="F185" s="153"/>
    </row>
    <row r="186" spans="1:6" ht="15">
      <c r="A186" s="162" t="s">
        <v>890</v>
      </c>
      <c r="B186" s="163">
        <v>575000</v>
      </c>
      <c r="C186" s="162"/>
      <c r="D186" s="156"/>
      <c r="E186" s="153"/>
      <c r="F186" s="153"/>
    </row>
    <row r="187" spans="1:6" ht="15">
      <c r="A187" s="157" t="s">
        <v>1354</v>
      </c>
      <c r="B187" s="163">
        <v>375000</v>
      </c>
      <c r="C187" s="162"/>
      <c r="D187" s="156"/>
      <c r="E187" s="153"/>
      <c r="F187" s="153"/>
    </row>
    <row r="188" spans="1:6" ht="15">
      <c r="A188" s="157" t="s">
        <v>925</v>
      </c>
      <c r="B188" s="163">
        <v>575000</v>
      </c>
      <c r="C188" s="162"/>
      <c r="D188" s="156"/>
      <c r="E188" s="153"/>
      <c r="F188" s="153"/>
    </row>
    <row r="189" spans="1:6" ht="15">
      <c r="A189" s="162" t="s">
        <v>1355</v>
      </c>
      <c r="B189" s="163">
        <v>365000</v>
      </c>
      <c r="C189" s="162"/>
      <c r="D189" s="156"/>
      <c r="E189" s="153"/>
      <c r="F189" s="153"/>
    </row>
    <row r="190" spans="1:6" ht="15">
      <c r="A190" s="162" t="s">
        <v>1356</v>
      </c>
      <c r="B190" s="163">
        <v>365000</v>
      </c>
      <c r="C190" s="162"/>
      <c r="D190" s="156"/>
      <c r="E190" s="153"/>
      <c r="F190" s="153"/>
    </row>
    <row r="191" spans="1:6" ht="15">
      <c r="A191" s="162" t="s">
        <v>1357</v>
      </c>
      <c r="B191" s="163">
        <v>412500</v>
      </c>
      <c r="C191" s="162"/>
      <c r="D191" s="156"/>
      <c r="E191" s="153"/>
      <c r="F191" s="153"/>
    </row>
    <row r="192" spans="1:6" ht="15">
      <c r="A192" s="162" t="s">
        <v>1358</v>
      </c>
      <c r="B192" s="163">
        <v>575000</v>
      </c>
      <c r="C192" s="162"/>
      <c r="D192" s="156"/>
      <c r="E192" s="153"/>
      <c r="F192" s="153"/>
    </row>
    <row r="193" spans="1:6" ht="15">
      <c r="A193" s="162" t="s">
        <v>1359</v>
      </c>
      <c r="B193" s="163">
        <v>400000</v>
      </c>
      <c r="C193" s="162"/>
      <c r="D193" s="156"/>
      <c r="E193" s="153"/>
      <c r="F193" s="153"/>
    </row>
    <row r="194" spans="1:6" ht="15">
      <c r="A194" s="162" t="s">
        <v>1360</v>
      </c>
      <c r="B194" s="163">
        <v>575000</v>
      </c>
      <c r="C194" s="162"/>
      <c r="D194" s="156"/>
      <c r="E194" s="153"/>
      <c r="F194" s="153"/>
    </row>
    <row r="195" spans="1:6" ht="15">
      <c r="A195" s="162" t="s">
        <v>853</v>
      </c>
      <c r="B195" s="163">
        <v>535000</v>
      </c>
      <c r="C195" s="162"/>
      <c r="D195" s="156"/>
      <c r="E195" s="153"/>
      <c r="F195" s="153"/>
    </row>
    <row r="196" spans="1:6" ht="15">
      <c r="A196" s="162" t="s">
        <v>1361</v>
      </c>
      <c r="B196" s="163">
        <v>575000</v>
      </c>
      <c r="C196" s="162"/>
      <c r="D196" s="156"/>
      <c r="E196" s="153"/>
      <c r="F196" s="153"/>
    </row>
    <row r="197" spans="1:6" ht="15">
      <c r="A197" s="162" t="s">
        <v>825</v>
      </c>
      <c r="B197" s="163">
        <v>497436.42</v>
      </c>
      <c r="C197" s="162"/>
      <c r="D197" s="156"/>
      <c r="E197" s="153"/>
      <c r="F197" s="153"/>
    </row>
    <row r="198" spans="1:6" ht="15">
      <c r="A198" s="157" t="s">
        <v>866</v>
      </c>
      <c r="B198" s="163">
        <v>375000</v>
      </c>
      <c r="C198" s="162"/>
      <c r="D198" s="156"/>
      <c r="E198" s="153"/>
      <c r="F198" s="153"/>
    </row>
    <row r="199" spans="1:6" ht="15">
      <c r="A199" s="162" t="s">
        <v>1362</v>
      </c>
      <c r="B199" s="163">
        <v>575000</v>
      </c>
      <c r="C199" s="162"/>
      <c r="D199" s="156"/>
      <c r="E199" s="153"/>
      <c r="F199" s="153"/>
    </row>
    <row r="200" spans="1:6" ht="15">
      <c r="A200" s="162" t="s">
        <v>1363</v>
      </c>
      <c r="B200" s="163">
        <v>521489</v>
      </c>
      <c r="C200" s="162"/>
      <c r="D200" s="156"/>
      <c r="E200" s="153"/>
      <c r="F200" s="153"/>
    </row>
    <row r="201" spans="1:6" ht="15">
      <c r="A201" s="162" t="s">
        <v>1369</v>
      </c>
      <c r="B201" s="163">
        <v>321489</v>
      </c>
      <c r="C201" s="162"/>
      <c r="D201" s="156"/>
      <c r="E201" s="153"/>
      <c r="F201" s="153"/>
    </row>
    <row r="202" spans="1:6" ht="15">
      <c r="A202" s="162" t="s">
        <v>1364</v>
      </c>
      <c r="B202" s="163">
        <v>521489</v>
      </c>
      <c r="C202" s="162"/>
      <c r="D202" s="156"/>
      <c r="E202" s="153"/>
      <c r="F202" s="153"/>
    </row>
    <row r="203" spans="1:6" ht="15">
      <c r="A203" s="162" t="s">
        <v>943</v>
      </c>
      <c r="B203" s="163">
        <v>575000</v>
      </c>
      <c r="C203" s="162"/>
      <c r="D203" s="156"/>
      <c r="E203" s="153"/>
      <c r="F203" s="153"/>
    </row>
    <row r="204" spans="1:6" ht="15">
      <c r="A204" s="162" t="s">
        <v>1365</v>
      </c>
      <c r="B204" s="163">
        <v>375000</v>
      </c>
      <c r="C204" s="162"/>
      <c r="D204" s="156"/>
      <c r="E204" s="153"/>
      <c r="F204" s="153"/>
    </row>
    <row r="205" spans="1:6" ht="15">
      <c r="A205" s="162" t="s">
        <v>1366</v>
      </c>
      <c r="B205" s="163">
        <v>200000</v>
      </c>
      <c r="C205" s="162"/>
      <c r="D205" s="156"/>
      <c r="E205" s="153"/>
      <c r="F205" s="153"/>
    </row>
    <row r="206" spans="1:6" ht="15">
      <c r="A206" s="162" t="s">
        <v>835</v>
      </c>
      <c r="B206" s="163">
        <v>575000</v>
      </c>
      <c r="C206" s="162"/>
      <c r="D206" s="156"/>
      <c r="E206" s="153"/>
      <c r="F206" s="153"/>
    </row>
    <row r="207" spans="1:6" ht="15">
      <c r="A207" s="162" t="s">
        <v>910</v>
      </c>
      <c r="B207" s="163">
        <v>248249</v>
      </c>
      <c r="C207" s="162"/>
      <c r="D207" s="156"/>
      <c r="E207" s="153"/>
      <c r="F207" s="153"/>
    </row>
    <row r="208" spans="1:6" ht="15">
      <c r="A208" s="162" t="s">
        <v>1367</v>
      </c>
      <c r="B208" s="163">
        <v>546489</v>
      </c>
      <c r="C208" s="162"/>
      <c r="D208" s="156"/>
      <c r="E208" s="153"/>
      <c r="F208" s="153"/>
    </row>
    <row r="209" spans="1:6" ht="15">
      <c r="A209" s="162" t="s">
        <v>1368</v>
      </c>
      <c r="B209" s="163">
        <v>546489</v>
      </c>
      <c r="C209" s="162"/>
      <c r="D209" s="156"/>
      <c r="E209" s="153"/>
      <c r="F209" s="153"/>
    </row>
    <row r="210" spans="1:6" ht="15">
      <c r="A210" s="162" t="s">
        <v>1374</v>
      </c>
      <c r="B210" s="163">
        <v>575000</v>
      </c>
      <c r="C210" s="162"/>
      <c r="D210" s="156"/>
      <c r="E210" s="153"/>
      <c r="F210" s="153"/>
    </row>
    <row r="211" spans="1:6" ht="15">
      <c r="A211" s="157" t="s">
        <v>844</v>
      </c>
      <c r="B211" s="163">
        <v>575000</v>
      </c>
      <c r="C211" s="162"/>
      <c r="D211" s="156"/>
      <c r="E211" s="153"/>
      <c r="F211" s="153"/>
    </row>
    <row r="212" spans="1:6" ht="15">
      <c r="A212" s="157" t="s">
        <v>876</v>
      </c>
      <c r="B212" s="163">
        <v>575000</v>
      </c>
      <c r="C212" s="162"/>
      <c r="D212" s="156"/>
      <c r="E212" s="153"/>
      <c r="F212" s="153"/>
    </row>
    <row r="213" spans="1:6" ht="15">
      <c r="A213" s="162" t="s">
        <v>915</v>
      </c>
      <c r="B213" s="163">
        <v>375000</v>
      </c>
      <c r="C213" s="162"/>
      <c r="D213" s="156"/>
      <c r="E213" s="153"/>
      <c r="F213" s="153"/>
    </row>
    <row r="214" spans="1:6" ht="15">
      <c r="A214" s="162" t="s">
        <v>837</v>
      </c>
      <c r="B214" s="163">
        <v>375000</v>
      </c>
      <c r="C214" s="162"/>
      <c r="D214" s="156"/>
      <c r="E214" s="153"/>
      <c r="F214" s="153"/>
    </row>
    <row r="215" spans="1:6" ht="15">
      <c r="A215" s="162" t="s">
        <v>1375</v>
      </c>
      <c r="B215" s="163">
        <v>52506</v>
      </c>
      <c r="C215" s="162"/>
      <c r="D215" s="156"/>
      <c r="E215" s="153"/>
      <c r="F215" s="153"/>
    </row>
    <row r="216" spans="1:6" ht="15">
      <c r="A216" s="162" t="s">
        <v>1376</v>
      </c>
      <c r="B216" s="163">
        <v>575000</v>
      </c>
      <c r="C216" s="162"/>
      <c r="D216" s="156"/>
      <c r="E216" s="153"/>
      <c r="F216" s="153"/>
    </row>
    <row r="217" spans="1:6" ht="15">
      <c r="A217" s="162" t="s">
        <v>1377</v>
      </c>
      <c r="B217" s="163">
        <v>239297</v>
      </c>
      <c r="C217" s="162"/>
      <c r="D217" s="156"/>
      <c r="E217" s="153"/>
      <c r="F217" s="153"/>
    </row>
    <row r="218" spans="1:6" ht="15">
      <c r="A218" s="162" t="s">
        <v>1378</v>
      </c>
      <c r="B218" s="163">
        <v>575000</v>
      </c>
      <c r="C218" s="162"/>
      <c r="D218" s="156"/>
      <c r="E218" s="153"/>
      <c r="F218" s="153"/>
    </row>
    <row r="219" spans="1:6" ht="15">
      <c r="A219" s="162" t="s">
        <v>869</v>
      </c>
      <c r="B219" s="163">
        <v>239193</v>
      </c>
      <c r="C219" s="162"/>
      <c r="D219" s="156"/>
      <c r="E219" s="153"/>
      <c r="F219" s="153"/>
    </row>
    <row r="220" spans="1:6" ht="15">
      <c r="A220" s="162" t="s">
        <v>1379</v>
      </c>
      <c r="B220" s="163">
        <v>187500</v>
      </c>
      <c r="C220" s="162"/>
      <c r="D220" s="156"/>
      <c r="E220" s="153"/>
      <c r="F220" s="153"/>
    </row>
    <row r="221" spans="1:6" ht="15">
      <c r="A221" s="157" t="s">
        <v>845</v>
      </c>
      <c r="B221" s="163">
        <v>575000</v>
      </c>
      <c r="C221" s="162"/>
      <c r="D221" s="156"/>
      <c r="E221" s="153"/>
      <c r="F221" s="153"/>
    </row>
    <row r="222" spans="1:6" ht="15">
      <c r="A222" s="157" t="s">
        <v>953</v>
      </c>
      <c r="B222" s="163">
        <v>575000</v>
      </c>
      <c r="C222" s="162"/>
      <c r="D222" s="156"/>
      <c r="E222" s="153"/>
      <c r="F222" s="153"/>
    </row>
    <row r="223" spans="1:6" ht="15">
      <c r="A223" s="162" t="s">
        <v>1380</v>
      </c>
      <c r="B223" s="163">
        <v>250000</v>
      </c>
      <c r="C223" s="162"/>
      <c r="D223" s="156"/>
      <c r="E223" s="153"/>
      <c r="F223" s="153"/>
    </row>
    <row r="224" spans="1:6" ht="15">
      <c r="A224" s="162" t="s">
        <v>1381</v>
      </c>
      <c r="B224" s="163">
        <v>250000</v>
      </c>
      <c r="C224" s="162"/>
      <c r="D224" s="156"/>
      <c r="E224" s="153"/>
      <c r="F224" s="153"/>
    </row>
    <row r="225" spans="1:6" ht="15">
      <c r="A225" s="157" t="s">
        <v>854</v>
      </c>
      <c r="B225" s="163">
        <v>575000</v>
      </c>
      <c r="C225" s="162"/>
      <c r="D225" s="156"/>
      <c r="E225" s="153"/>
      <c r="F225" s="153"/>
    </row>
    <row r="226" spans="1:6" ht="15">
      <c r="A226" s="157" t="s">
        <v>940</v>
      </c>
      <c r="B226" s="163">
        <v>575000</v>
      </c>
      <c r="C226" s="162"/>
      <c r="D226" s="156"/>
      <c r="E226" s="153"/>
      <c r="F226" s="153"/>
    </row>
    <row r="227" spans="1:6" ht="15">
      <c r="A227" s="157" t="s">
        <v>919</v>
      </c>
      <c r="B227" s="163">
        <v>250001</v>
      </c>
      <c r="C227" s="162"/>
      <c r="D227" s="156"/>
      <c r="E227" s="153"/>
      <c r="F227" s="153"/>
    </row>
    <row r="228" spans="1:6" ht="15">
      <c r="A228" s="157" t="s">
        <v>1383</v>
      </c>
      <c r="B228" s="163">
        <v>325000</v>
      </c>
      <c r="C228" s="162"/>
      <c r="D228" s="156"/>
      <c r="E228" s="153"/>
      <c r="F228" s="153"/>
    </row>
    <row r="229" spans="1:6" ht="15">
      <c r="A229" s="162" t="s">
        <v>1382</v>
      </c>
      <c r="B229" s="163">
        <v>400000</v>
      </c>
      <c r="C229" s="162"/>
      <c r="D229" s="156"/>
      <c r="E229" s="153"/>
      <c r="F229" s="153"/>
    </row>
    <row r="230" spans="1:6" ht="15">
      <c r="A230" s="162" t="s">
        <v>1384</v>
      </c>
      <c r="B230" s="163">
        <v>425000</v>
      </c>
      <c r="C230" s="162"/>
      <c r="D230" s="156"/>
      <c r="E230" s="153"/>
      <c r="F230" s="153"/>
    </row>
    <row r="231" spans="1:6" ht="15">
      <c r="A231" s="157" t="s">
        <v>1385</v>
      </c>
      <c r="B231" s="163">
        <v>575000</v>
      </c>
      <c r="C231" s="162"/>
      <c r="D231" s="156"/>
      <c r="E231" s="153"/>
      <c r="F231" s="153"/>
    </row>
    <row r="232" spans="1:6" ht="15">
      <c r="A232" s="157" t="s">
        <v>1386</v>
      </c>
      <c r="B232" s="163">
        <v>575000</v>
      </c>
      <c r="C232" s="162"/>
      <c r="D232" s="156"/>
      <c r="E232" s="153"/>
      <c r="F232" s="153"/>
    </row>
    <row r="233" spans="1:6" ht="15">
      <c r="A233" s="157" t="s">
        <v>1387</v>
      </c>
      <c r="B233" s="163">
        <v>425000</v>
      </c>
      <c r="C233" s="162"/>
      <c r="D233" s="156"/>
      <c r="E233" s="153"/>
      <c r="F233" s="153"/>
    </row>
    <row r="234" spans="1:6" ht="15">
      <c r="A234" s="162" t="s">
        <v>1388</v>
      </c>
      <c r="B234" s="163">
        <v>150000</v>
      </c>
      <c r="C234" s="162"/>
      <c r="D234" s="156"/>
      <c r="E234" s="153"/>
      <c r="F234" s="153"/>
    </row>
    <row r="235" spans="1:6" ht="15">
      <c r="A235" s="157" t="s">
        <v>1389</v>
      </c>
      <c r="B235" s="163">
        <v>100000</v>
      </c>
      <c r="C235" s="162"/>
      <c r="D235" s="156"/>
      <c r="E235" s="153"/>
      <c r="F235" s="153"/>
    </row>
    <row r="236" spans="1:6" ht="15">
      <c r="A236" s="157" t="s">
        <v>916</v>
      </c>
      <c r="B236" s="163">
        <v>250000</v>
      </c>
      <c r="C236" s="162"/>
      <c r="D236" s="156"/>
      <c r="E236" s="153"/>
      <c r="F236" s="153"/>
    </row>
    <row r="237" spans="1:6" ht="15">
      <c r="A237" s="162" t="s">
        <v>1390</v>
      </c>
      <c r="B237" s="163">
        <v>575000</v>
      </c>
      <c r="C237" s="162"/>
      <c r="D237" s="156"/>
      <c r="E237" s="153"/>
      <c r="F237" s="153"/>
    </row>
    <row r="238" spans="1:6" ht="15">
      <c r="A238" s="157" t="s">
        <v>886</v>
      </c>
      <c r="B238" s="163">
        <v>375000</v>
      </c>
      <c r="C238" s="162"/>
      <c r="D238" s="156"/>
      <c r="E238" s="153"/>
      <c r="F238" s="153"/>
    </row>
    <row r="239" spans="1:6" ht="15">
      <c r="A239" s="162" t="s">
        <v>1391</v>
      </c>
      <c r="B239" s="163">
        <v>575000</v>
      </c>
      <c r="C239" s="162"/>
      <c r="D239" s="156"/>
      <c r="E239" s="153"/>
      <c r="F239" s="153"/>
    </row>
    <row r="240" spans="1:6" ht="15">
      <c r="A240" s="157" t="s">
        <v>1392</v>
      </c>
      <c r="B240" s="163">
        <v>546489</v>
      </c>
      <c r="C240" s="162"/>
      <c r="D240" s="156"/>
      <c r="E240" s="153"/>
      <c r="F240" s="153"/>
    </row>
    <row r="241" spans="1:6" ht="15">
      <c r="A241" s="162" t="s">
        <v>1393</v>
      </c>
      <c r="B241" s="163">
        <v>150000</v>
      </c>
      <c r="C241" s="162"/>
      <c r="D241" s="156"/>
      <c r="E241" s="153"/>
      <c r="F241" s="153"/>
    </row>
    <row r="242" spans="1:6" ht="15">
      <c r="A242" s="157" t="s">
        <v>1394</v>
      </c>
      <c r="B242" s="163">
        <v>275000</v>
      </c>
      <c r="C242" s="162"/>
      <c r="D242" s="156"/>
      <c r="E242" s="153"/>
      <c r="F242" s="153"/>
    </row>
    <row r="243" spans="1:6" ht="15">
      <c r="A243" s="162" t="s">
        <v>1395</v>
      </c>
      <c r="B243" s="163">
        <v>75000</v>
      </c>
      <c r="C243" s="162"/>
      <c r="D243" s="156"/>
      <c r="E243" s="153"/>
      <c r="F243" s="153"/>
    </row>
    <row r="244" spans="1:6" ht="15">
      <c r="A244" s="157" t="s">
        <v>1396</v>
      </c>
      <c r="B244" s="163">
        <v>408525</v>
      </c>
      <c r="C244" s="162"/>
      <c r="D244" s="156"/>
      <c r="E244" s="153"/>
      <c r="F244" s="153"/>
    </row>
    <row r="245" spans="1:6" ht="15">
      <c r="A245" s="157" t="s">
        <v>877</v>
      </c>
      <c r="B245" s="163">
        <v>375000</v>
      </c>
      <c r="C245" s="162"/>
      <c r="D245" s="156"/>
      <c r="E245" s="153"/>
      <c r="F245" s="153"/>
    </row>
    <row r="246" spans="1:6" ht="15">
      <c r="A246" s="162" t="s">
        <v>834</v>
      </c>
      <c r="B246" s="163">
        <v>575000</v>
      </c>
      <c r="C246" s="162"/>
      <c r="D246" s="156"/>
      <c r="E246" s="153"/>
      <c r="F246" s="153"/>
    </row>
    <row r="247" spans="1:6" ht="15">
      <c r="A247" s="162" t="s">
        <v>1397</v>
      </c>
      <c r="B247" s="163">
        <v>150000</v>
      </c>
      <c r="C247" s="162"/>
      <c r="D247" s="156"/>
      <c r="E247" s="153"/>
      <c r="F247" s="153"/>
    </row>
    <row r="248" spans="1:6" ht="15">
      <c r="A248" s="157" t="s">
        <v>881</v>
      </c>
      <c r="B248" s="163">
        <v>250000</v>
      </c>
      <c r="C248" s="162"/>
      <c r="D248" s="156"/>
      <c r="E248" s="153"/>
      <c r="F248" s="153"/>
    </row>
    <row r="249" spans="1:6" ht="15">
      <c r="A249" s="162" t="s">
        <v>1398</v>
      </c>
      <c r="B249" s="163">
        <v>546489</v>
      </c>
      <c r="C249" s="162"/>
      <c r="D249" s="156"/>
      <c r="E249" s="153"/>
      <c r="F249" s="153"/>
    </row>
    <row r="250" spans="1:6" ht="15">
      <c r="A250" s="157" t="s">
        <v>1399</v>
      </c>
      <c r="B250" s="163">
        <v>150000</v>
      </c>
      <c r="C250" s="162"/>
      <c r="D250" s="156"/>
      <c r="E250" s="153"/>
      <c r="F250" s="153"/>
    </row>
    <row r="251" spans="1:6" ht="15">
      <c r="A251" s="157" t="s">
        <v>817</v>
      </c>
      <c r="B251" s="163">
        <v>575000</v>
      </c>
      <c r="C251" s="162"/>
      <c r="D251" s="156"/>
      <c r="E251" s="153"/>
      <c r="F251" s="153"/>
    </row>
    <row r="252" spans="1:6" ht="15">
      <c r="A252" s="157" t="s">
        <v>900</v>
      </c>
      <c r="B252" s="163">
        <v>575000</v>
      </c>
      <c r="C252" s="162"/>
      <c r="D252" s="156"/>
      <c r="E252" s="153"/>
      <c r="F252" s="153"/>
    </row>
    <row r="253" spans="1:6" ht="15">
      <c r="A253" s="162" t="s">
        <v>1400</v>
      </c>
      <c r="B253" s="163">
        <v>546489</v>
      </c>
      <c r="C253" s="162"/>
      <c r="D253" s="156"/>
      <c r="E253" s="153"/>
      <c r="F253" s="153"/>
    </row>
    <row r="254" spans="1:6" ht="15">
      <c r="A254" s="157" t="s">
        <v>878</v>
      </c>
      <c r="B254" s="163">
        <v>575000</v>
      </c>
      <c r="C254" s="162"/>
      <c r="D254" s="156"/>
      <c r="E254" s="153"/>
      <c r="F254" s="153"/>
    </row>
    <row r="255" spans="1:6" ht="15">
      <c r="A255" s="157" t="s">
        <v>884</v>
      </c>
      <c r="B255" s="163">
        <v>575000</v>
      </c>
      <c r="C255" s="162"/>
      <c r="D255" s="156"/>
      <c r="E255" s="153"/>
      <c r="F255" s="153"/>
    </row>
    <row r="256" spans="1:6" ht="15">
      <c r="A256" s="162" t="s">
        <v>917</v>
      </c>
      <c r="B256" s="163">
        <v>250000</v>
      </c>
      <c r="C256" s="162"/>
      <c r="D256" s="156"/>
      <c r="E256" s="153"/>
      <c r="F256" s="153"/>
    </row>
    <row r="257" spans="1:6" ht="15">
      <c r="A257" s="162" t="s">
        <v>1401</v>
      </c>
      <c r="B257" s="163">
        <v>546489</v>
      </c>
      <c r="C257" s="162"/>
      <c r="D257" s="156"/>
      <c r="E257" s="153"/>
      <c r="F257" s="153"/>
    </row>
    <row r="258" spans="1:6" ht="15">
      <c r="A258" s="162" t="s">
        <v>1402</v>
      </c>
      <c r="B258" s="163">
        <v>375000</v>
      </c>
      <c r="C258" s="162"/>
      <c r="D258" s="156"/>
      <c r="E258" s="153"/>
      <c r="F258" s="153"/>
    </row>
    <row r="259" spans="1:6" ht="15">
      <c r="A259" s="162" t="s">
        <v>1403</v>
      </c>
      <c r="B259" s="163">
        <v>350000</v>
      </c>
      <c r="C259" s="162"/>
      <c r="D259" s="156"/>
      <c r="E259" s="153"/>
      <c r="F259" s="153"/>
    </row>
    <row r="260" spans="1:6" ht="15">
      <c r="A260" s="162" t="s">
        <v>1404</v>
      </c>
      <c r="B260" s="163">
        <v>52500</v>
      </c>
      <c r="C260" s="162"/>
      <c r="D260" s="156"/>
      <c r="E260" s="153"/>
      <c r="F260" s="153"/>
    </row>
    <row r="261" spans="1:6" ht="15">
      <c r="A261" s="162" t="s">
        <v>1405</v>
      </c>
      <c r="B261" s="163">
        <v>212500</v>
      </c>
      <c r="C261" s="162"/>
      <c r="D261" s="156"/>
      <c r="E261" s="153"/>
      <c r="F261" s="153"/>
    </row>
    <row r="262" spans="1:6" ht="15">
      <c r="A262" s="157" t="s">
        <v>1406</v>
      </c>
      <c r="B262" s="163">
        <v>581337.5</v>
      </c>
      <c r="C262" s="162"/>
      <c r="D262" s="156"/>
      <c r="E262" s="153"/>
      <c r="F262" s="153"/>
    </row>
    <row r="263" spans="1:6" ht="15">
      <c r="A263" s="157" t="s">
        <v>867</v>
      </c>
      <c r="B263" s="163">
        <v>150000</v>
      </c>
      <c r="C263" s="162"/>
      <c r="D263" s="156"/>
      <c r="E263" s="153"/>
      <c r="F263" s="153"/>
    </row>
    <row r="264" spans="1:6" ht="15">
      <c r="A264" s="162" t="s">
        <v>842</v>
      </c>
      <c r="B264" s="163">
        <v>575000</v>
      </c>
      <c r="C264" s="162"/>
      <c r="D264" s="156"/>
      <c r="E264" s="153"/>
      <c r="F264" s="153"/>
    </row>
    <row r="265" spans="1:6" ht="15">
      <c r="A265" s="162" t="s">
        <v>1407</v>
      </c>
      <c r="B265" s="163">
        <v>575000</v>
      </c>
      <c r="C265" s="162"/>
      <c r="D265" s="156"/>
      <c r="E265" s="153"/>
      <c r="F265" s="153"/>
    </row>
    <row r="266" spans="1:6" ht="15">
      <c r="A266" s="162" t="s">
        <v>1408</v>
      </c>
      <c r="B266" s="163">
        <v>196489</v>
      </c>
      <c r="C266" s="162"/>
      <c r="D266" s="156"/>
      <c r="E266" s="153"/>
      <c r="F266" s="153"/>
    </row>
    <row r="267" spans="1:6" ht="15">
      <c r="A267" s="157" t="s">
        <v>879</v>
      </c>
      <c r="B267" s="163">
        <v>575000</v>
      </c>
      <c r="C267" s="162"/>
      <c r="D267" s="156"/>
      <c r="E267" s="153"/>
      <c r="F267" s="153"/>
    </row>
    <row r="268" spans="1:6" ht="15">
      <c r="A268" s="162" t="s">
        <v>1409</v>
      </c>
      <c r="B268" s="163">
        <v>575000</v>
      </c>
      <c r="C268" s="162"/>
      <c r="D268" s="156"/>
      <c r="E268" s="153"/>
      <c r="F268" s="153"/>
    </row>
    <row r="269" spans="1:6" ht="15">
      <c r="A269" s="162" t="s">
        <v>1410</v>
      </c>
      <c r="B269" s="163">
        <v>150000</v>
      </c>
      <c r="C269" s="162"/>
      <c r="D269" s="156"/>
      <c r="E269" s="153"/>
      <c r="F269" s="153"/>
    </row>
    <row r="270" spans="1:6" ht="15">
      <c r="A270" s="162" t="s">
        <v>814</v>
      </c>
      <c r="B270" s="163">
        <v>375000</v>
      </c>
      <c r="C270" s="162"/>
      <c r="D270" s="156"/>
      <c r="E270" s="153"/>
      <c r="F270" s="153"/>
    </row>
    <row r="271" spans="1:6" ht="15">
      <c r="A271" s="162" t="s">
        <v>1411</v>
      </c>
      <c r="B271" s="163">
        <v>575000</v>
      </c>
      <c r="C271" s="162"/>
      <c r="D271" s="156"/>
      <c r="E271" s="153"/>
      <c r="F271" s="153"/>
    </row>
    <row r="272" spans="1:6" ht="15">
      <c r="A272" s="162" t="s">
        <v>1412</v>
      </c>
      <c r="B272" s="163">
        <v>575000</v>
      </c>
      <c r="C272" s="162"/>
      <c r="D272" s="156"/>
      <c r="E272" s="153"/>
      <c r="F272" s="153"/>
    </row>
    <row r="273" spans="1:6" ht="15">
      <c r="A273" s="157" t="s">
        <v>838</v>
      </c>
      <c r="B273" s="163">
        <v>375000</v>
      </c>
      <c r="C273" s="162"/>
      <c r="D273" s="156"/>
      <c r="E273" s="153"/>
      <c r="F273" s="153"/>
    </row>
    <row r="274" spans="1:6" ht="15">
      <c r="A274" s="157" t="s">
        <v>836</v>
      </c>
      <c r="B274" s="163">
        <v>375000</v>
      </c>
      <c r="C274" s="162"/>
      <c r="D274" s="156"/>
      <c r="E274" s="153"/>
      <c r="F274" s="153"/>
    </row>
    <row r="275" spans="1:6" ht="15">
      <c r="A275" s="157" t="s">
        <v>808</v>
      </c>
      <c r="B275" s="163">
        <v>375000</v>
      </c>
      <c r="C275" s="162"/>
      <c r="D275" s="156"/>
      <c r="E275" s="153"/>
      <c r="F275" s="153"/>
    </row>
    <row r="276" spans="1:6" ht="15">
      <c r="A276" s="162" t="s">
        <v>1413</v>
      </c>
      <c r="B276" s="163">
        <v>575000</v>
      </c>
      <c r="C276" s="162"/>
      <c r="D276" s="156"/>
      <c r="E276" s="153"/>
      <c r="F276" s="153"/>
    </row>
    <row r="277" spans="1:6" ht="15">
      <c r="A277" s="157" t="s">
        <v>827</v>
      </c>
      <c r="B277" s="163">
        <v>575000</v>
      </c>
      <c r="C277" s="162"/>
      <c r="D277" s="156"/>
      <c r="E277" s="153"/>
      <c r="F277" s="153"/>
    </row>
    <row r="278" spans="1:6" ht="15">
      <c r="A278" s="157" t="s">
        <v>830</v>
      </c>
      <c r="B278" s="163">
        <v>575000</v>
      </c>
      <c r="C278" s="162"/>
      <c r="D278" s="156"/>
      <c r="E278" s="153"/>
      <c r="F278" s="153"/>
    </row>
    <row r="279" spans="1:6" ht="15">
      <c r="A279" s="162" t="s">
        <v>922</v>
      </c>
      <c r="B279" s="163">
        <v>375000</v>
      </c>
      <c r="C279" s="162"/>
      <c r="D279" s="156"/>
      <c r="E279" s="153"/>
      <c r="F279" s="153"/>
    </row>
    <row r="280" spans="1:6" ht="15">
      <c r="A280" s="157" t="s">
        <v>855</v>
      </c>
      <c r="B280" s="163">
        <v>575000</v>
      </c>
      <c r="C280" s="162"/>
      <c r="D280" s="156"/>
      <c r="E280" s="153"/>
      <c r="F280" s="153"/>
    </row>
    <row r="281" spans="1:6" ht="15">
      <c r="A281" s="157" t="s">
        <v>833</v>
      </c>
      <c r="B281" s="163">
        <v>375000</v>
      </c>
      <c r="C281" s="162"/>
      <c r="D281" s="156"/>
      <c r="E281" s="153"/>
      <c r="F281" s="153"/>
    </row>
    <row r="282" spans="1:6" ht="15">
      <c r="A282" s="157" t="s">
        <v>926</v>
      </c>
      <c r="B282" s="163">
        <v>375000</v>
      </c>
      <c r="C282" s="162"/>
      <c r="D282" s="156"/>
      <c r="E282" s="153"/>
      <c r="F282" s="153"/>
    </row>
    <row r="283" spans="1:6" ht="15">
      <c r="A283" s="157" t="s">
        <v>1414</v>
      </c>
      <c r="B283" s="163">
        <v>187500</v>
      </c>
      <c r="C283" s="162"/>
      <c r="D283" s="156"/>
      <c r="E283" s="153"/>
      <c r="F283" s="153"/>
    </row>
    <row r="284" spans="1:6" ht="15">
      <c r="A284" s="157" t="s">
        <v>950</v>
      </c>
      <c r="B284" s="163">
        <v>250000</v>
      </c>
      <c r="C284" s="162"/>
      <c r="D284" s="156"/>
      <c r="E284" s="153"/>
      <c r="F284" s="153"/>
    </row>
    <row r="285" spans="1:6" ht="15">
      <c r="A285" s="157" t="s">
        <v>811</v>
      </c>
      <c r="B285" s="163">
        <v>575000</v>
      </c>
      <c r="C285" s="162"/>
      <c r="D285" s="156"/>
      <c r="E285" s="153"/>
      <c r="F285" s="153"/>
    </row>
    <row r="286" spans="1:6" ht="15">
      <c r="A286" s="162" t="s">
        <v>1415</v>
      </c>
      <c r="B286" s="163">
        <v>425000</v>
      </c>
      <c r="C286" s="162"/>
      <c r="D286" s="156"/>
      <c r="E286" s="153"/>
      <c r="F286" s="153"/>
    </row>
    <row r="287" spans="1:6" ht="15">
      <c r="A287" s="157" t="s">
        <v>809</v>
      </c>
      <c r="B287" s="163">
        <v>375000</v>
      </c>
      <c r="C287" s="162"/>
      <c r="D287" s="156"/>
      <c r="E287" s="153"/>
      <c r="F287" s="153"/>
    </row>
    <row r="288" spans="1:6" ht="15">
      <c r="A288" s="157" t="s">
        <v>880</v>
      </c>
      <c r="B288" s="163">
        <v>375000</v>
      </c>
      <c r="C288" s="162"/>
      <c r="D288" s="156"/>
      <c r="E288" s="153"/>
      <c r="F288" s="153"/>
    </row>
    <row r="289" spans="1:6" ht="15">
      <c r="A289" s="157" t="s">
        <v>906</v>
      </c>
      <c r="B289" s="163">
        <v>375000</v>
      </c>
      <c r="C289" s="162"/>
      <c r="D289" s="156"/>
      <c r="E289" s="153"/>
      <c r="F289" s="153"/>
    </row>
    <row r="290" spans="1:6" ht="15">
      <c r="A290" s="157" t="s">
        <v>1416</v>
      </c>
      <c r="B290" s="163">
        <v>546489</v>
      </c>
      <c r="C290" s="162"/>
      <c r="D290" s="156"/>
      <c r="E290" s="153"/>
      <c r="F290" s="153"/>
    </row>
    <row r="291" spans="1:6" ht="15">
      <c r="A291" s="157" t="s">
        <v>1417</v>
      </c>
      <c r="B291" s="163">
        <v>575000</v>
      </c>
      <c r="C291" s="162"/>
      <c r="D291" s="156"/>
      <c r="E291" s="153"/>
      <c r="F291" s="153"/>
    </row>
    <row r="292" spans="1:6" ht="15">
      <c r="A292" s="157" t="s">
        <v>921</v>
      </c>
      <c r="B292" s="163">
        <v>575000</v>
      </c>
      <c r="C292" s="162"/>
      <c r="D292" s="156"/>
      <c r="E292" s="153"/>
      <c r="F292" s="153"/>
    </row>
    <row r="293" spans="1:6" ht="15">
      <c r="A293" s="157" t="s">
        <v>1418</v>
      </c>
      <c r="B293" s="163">
        <v>546489</v>
      </c>
      <c r="C293" s="162"/>
      <c r="D293" s="156"/>
      <c r="E293" s="153"/>
      <c r="F293" s="153"/>
    </row>
    <row r="294" spans="1:6" ht="15">
      <c r="A294" s="157" t="s">
        <v>815</v>
      </c>
      <c r="B294" s="163">
        <v>193891.08</v>
      </c>
      <c r="C294" s="162"/>
      <c r="D294" s="156"/>
      <c r="E294" s="153"/>
      <c r="F294" s="153"/>
    </row>
    <row r="295" spans="1:6" ht="15">
      <c r="A295" s="162" t="s">
        <v>1419</v>
      </c>
      <c r="B295" s="163">
        <v>150000</v>
      </c>
      <c r="C295" s="162"/>
      <c r="D295" s="156"/>
      <c r="E295" s="153"/>
      <c r="F295" s="153"/>
    </row>
    <row r="296" spans="1:6" ht="15">
      <c r="A296" s="157" t="s">
        <v>1420</v>
      </c>
      <c r="B296" s="163">
        <v>521489</v>
      </c>
      <c r="C296" s="162"/>
      <c r="D296" s="156"/>
      <c r="E296" s="153"/>
      <c r="F296" s="153"/>
    </row>
    <row r="297" spans="1:6" ht="15">
      <c r="A297" s="162" t="s">
        <v>1421</v>
      </c>
      <c r="B297" s="163">
        <v>125000</v>
      </c>
      <c r="C297" s="162"/>
      <c r="D297" s="156"/>
      <c r="E297" s="153"/>
      <c r="F297" s="153"/>
    </row>
    <row r="298" spans="1:6" ht="15">
      <c r="A298" s="162" t="s">
        <v>1422</v>
      </c>
      <c r="B298" s="163">
        <v>381087</v>
      </c>
      <c r="C298" s="162"/>
      <c r="D298" s="156"/>
      <c r="E298" s="153"/>
      <c r="F298" s="153"/>
    </row>
    <row r="299" spans="1:6" ht="15">
      <c r="A299" s="157" t="s">
        <v>887</v>
      </c>
      <c r="B299" s="163">
        <v>575000</v>
      </c>
      <c r="C299" s="162"/>
      <c r="D299" s="156"/>
      <c r="E299" s="153"/>
      <c r="F299" s="153"/>
    </row>
    <row r="300" spans="1:6" ht="15">
      <c r="A300" s="157" t="s">
        <v>806</v>
      </c>
      <c r="B300" s="163">
        <v>575000</v>
      </c>
      <c r="C300" s="162"/>
      <c r="D300" s="156"/>
      <c r="E300" s="153"/>
      <c r="F300" s="153"/>
    </row>
    <row r="301" spans="1:6" ht="15">
      <c r="A301" s="162" t="s">
        <v>1423</v>
      </c>
      <c r="B301" s="163">
        <v>375000</v>
      </c>
      <c r="C301" s="162"/>
      <c r="D301" s="156"/>
      <c r="E301" s="153"/>
      <c r="F301" s="153"/>
    </row>
    <row r="302" spans="1:6" ht="15">
      <c r="A302" s="157" t="s">
        <v>934</v>
      </c>
      <c r="B302" s="163">
        <v>575000</v>
      </c>
      <c r="C302" s="162"/>
      <c r="D302" s="156"/>
      <c r="E302" s="153"/>
      <c r="F302" s="153"/>
    </row>
    <row r="303" spans="1:6" ht="15">
      <c r="A303" s="157" t="s">
        <v>822</v>
      </c>
      <c r="B303" s="163">
        <v>375000</v>
      </c>
      <c r="C303" s="162"/>
      <c r="D303" s="156"/>
      <c r="E303" s="153"/>
      <c r="F303" s="153"/>
    </row>
    <row r="304" spans="1:6" ht="15">
      <c r="A304" s="157" t="s">
        <v>1424</v>
      </c>
      <c r="B304" s="163">
        <v>425000</v>
      </c>
      <c r="C304" s="162"/>
      <c r="D304" s="156"/>
      <c r="E304" s="153"/>
      <c r="F304" s="153"/>
    </row>
    <row r="305" spans="1:6" ht="15">
      <c r="A305" s="157" t="s">
        <v>810</v>
      </c>
      <c r="B305" s="163">
        <v>375000</v>
      </c>
      <c r="C305" s="162"/>
      <c r="D305" s="156"/>
      <c r="E305" s="153"/>
      <c r="F305" s="153"/>
    </row>
    <row r="306" spans="1:6" ht="15">
      <c r="A306" s="157" t="s">
        <v>889</v>
      </c>
      <c r="B306" s="163">
        <v>608285</v>
      </c>
      <c r="C306" s="162"/>
      <c r="D306" s="156"/>
      <c r="E306" s="153"/>
      <c r="F306" s="153"/>
    </row>
    <row r="307" spans="1:6" ht="15">
      <c r="A307" s="157" t="s">
        <v>907</v>
      </c>
      <c r="B307" s="163">
        <v>375000</v>
      </c>
      <c r="C307" s="162"/>
      <c r="D307" s="156"/>
      <c r="E307" s="153"/>
      <c r="F307" s="153"/>
    </row>
    <row r="308" spans="1:6" ht="15">
      <c r="A308" s="157" t="s">
        <v>1425</v>
      </c>
      <c r="B308" s="163">
        <v>575000</v>
      </c>
      <c r="C308" s="162"/>
      <c r="D308" s="156"/>
      <c r="E308" s="153"/>
      <c r="F308" s="153"/>
    </row>
    <row r="309" spans="1:6" ht="15">
      <c r="A309" s="162" t="s">
        <v>1426</v>
      </c>
      <c r="B309" s="163">
        <v>350000</v>
      </c>
      <c r="C309" s="162"/>
      <c r="D309" s="156"/>
      <c r="E309" s="153"/>
      <c r="F309" s="153"/>
    </row>
    <row r="310" spans="1:6" ht="15">
      <c r="A310" s="162" t="s">
        <v>1427</v>
      </c>
      <c r="B310" s="163">
        <v>350000</v>
      </c>
      <c r="C310" s="162"/>
      <c r="D310" s="156"/>
      <c r="E310" s="153"/>
      <c r="F310" s="153"/>
    </row>
    <row r="311" spans="1:6" ht="15">
      <c r="A311" s="162" t="s">
        <v>1428</v>
      </c>
      <c r="B311" s="163">
        <v>150000</v>
      </c>
      <c r="C311" s="162"/>
      <c r="D311" s="156"/>
      <c r="E311" s="153"/>
      <c r="F311" s="153"/>
    </row>
    <row r="312" spans="1:6" ht="15">
      <c r="A312" s="162" t="s">
        <v>824</v>
      </c>
      <c r="B312" s="163">
        <v>575000</v>
      </c>
      <c r="C312" s="162"/>
      <c r="D312" s="156"/>
      <c r="E312" s="153"/>
      <c r="F312" s="153"/>
    </row>
    <row r="313" spans="1:6" ht="15">
      <c r="A313" s="162" t="s">
        <v>1429</v>
      </c>
      <c r="B313" s="163">
        <v>575000</v>
      </c>
      <c r="C313" s="162"/>
      <c r="D313" s="156"/>
      <c r="E313" s="153"/>
      <c r="F313" s="153"/>
    </row>
    <row r="314" spans="1:6" ht="15">
      <c r="A314" s="157" t="s">
        <v>831</v>
      </c>
      <c r="B314" s="163">
        <v>575000</v>
      </c>
      <c r="C314" s="162"/>
      <c r="D314" s="156"/>
      <c r="E314" s="153"/>
      <c r="F314" s="153"/>
    </row>
    <row r="315" spans="1:6" ht="15">
      <c r="A315" s="157" t="s">
        <v>937</v>
      </c>
      <c r="B315" s="163">
        <v>575000</v>
      </c>
      <c r="C315" s="162"/>
      <c r="D315" s="156"/>
      <c r="E315" s="153"/>
      <c r="F315" s="153"/>
    </row>
    <row r="316" spans="1:6" ht="15">
      <c r="A316" s="157" t="s">
        <v>931</v>
      </c>
      <c r="B316" s="163">
        <v>575000</v>
      </c>
      <c r="C316" s="162"/>
      <c r="D316" s="156"/>
      <c r="E316" s="153"/>
      <c r="F316" s="153"/>
    </row>
    <row r="317" spans="1:6" ht="15">
      <c r="A317" s="157" t="s">
        <v>929</v>
      </c>
      <c r="B317" s="163">
        <v>575000</v>
      </c>
      <c r="C317" s="162"/>
      <c r="D317" s="156"/>
      <c r="E317" s="153"/>
      <c r="F317" s="153"/>
    </row>
    <row r="318" spans="1:6" ht="15">
      <c r="A318" s="157" t="s">
        <v>932</v>
      </c>
      <c r="B318" s="163">
        <v>575000</v>
      </c>
      <c r="C318" s="162"/>
      <c r="D318" s="156"/>
      <c r="E318" s="153"/>
      <c r="F318" s="153"/>
    </row>
    <row r="319" spans="1:6" ht="15">
      <c r="A319" s="162" t="s">
        <v>933</v>
      </c>
      <c r="B319" s="163">
        <v>375000</v>
      </c>
      <c r="C319" s="162"/>
      <c r="D319" s="156"/>
      <c r="E319" s="153"/>
      <c r="F319" s="153"/>
    </row>
    <row r="320" spans="1:6" ht="15">
      <c r="A320" s="162" t="s">
        <v>1430</v>
      </c>
      <c r="B320" s="163">
        <v>187500</v>
      </c>
      <c r="C320" s="162"/>
      <c r="D320" s="156"/>
      <c r="E320" s="153"/>
      <c r="F320" s="153"/>
    </row>
    <row r="321" spans="1:6" ht="15">
      <c r="A321" s="162" t="s">
        <v>947</v>
      </c>
      <c r="B321" s="163">
        <v>575000</v>
      </c>
      <c r="C321" s="162"/>
      <c r="D321" s="156"/>
      <c r="E321" s="153"/>
      <c r="F321" s="153"/>
    </row>
    <row r="322" spans="1:6" ht="15">
      <c r="A322" s="162" t="s">
        <v>828</v>
      </c>
      <c r="B322" s="163">
        <v>575000</v>
      </c>
      <c r="C322" s="162"/>
      <c r="D322" s="156"/>
      <c r="E322" s="153"/>
      <c r="F322" s="153"/>
    </row>
    <row r="323" spans="1:6" ht="15">
      <c r="A323" s="162" t="s">
        <v>868</v>
      </c>
      <c r="B323" s="163">
        <v>217055</v>
      </c>
      <c r="C323" s="162"/>
      <c r="D323" s="156"/>
      <c r="E323" s="153"/>
      <c r="F323" s="153"/>
    </row>
    <row r="324" spans="1:6" ht="15">
      <c r="A324" s="157" t="s">
        <v>894</v>
      </c>
      <c r="B324" s="163">
        <v>575000</v>
      </c>
      <c r="C324" s="162"/>
      <c r="D324" s="156"/>
      <c r="E324" s="153"/>
      <c r="F324" s="153"/>
    </row>
    <row r="325" spans="1:6" ht="15">
      <c r="A325" s="157" t="s">
        <v>895</v>
      </c>
      <c r="B325" s="156">
        <v>375000</v>
      </c>
      <c r="C325" s="162"/>
      <c r="D325" s="156"/>
      <c r="E325" s="153"/>
      <c r="F325" s="153"/>
    </row>
    <row r="326" spans="1:6" ht="15">
      <c r="A326" s="153" t="s">
        <v>1438</v>
      </c>
      <c r="B326" s="156">
        <v>250000</v>
      </c>
      <c r="C326" s="153"/>
      <c r="D326" s="156"/>
      <c r="E326" s="153"/>
      <c r="F326" s="153"/>
    </row>
    <row r="327" spans="1:6" ht="15">
      <c r="A327" s="153" t="s">
        <v>1439</v>
      </c>
      <c r="B327" s="156">
        <v>546488</v>
      </c>
      <c r="C327" s="153"/>
      <c r="D327" s="156"/>
      <c r="E327" s="153"/>
      <c r="F327" s="153"/>
    </row>
    <row r="328" spans="1:6" ht="15">
      <c r="A328" s="153" t="s">
        <v>1487</v>
      </c>
      <c r="B328" s="156">
        <v>250000</v>
      </c>
      <c r="C328" s="153"/>
      <c r="D328" s="156"/>
      <c r="E328" s="153"/>
      <c r="F328" s="153"/>
    </row>
    <row r="329" spans="1:6" ht="15">
      <c r="A329" s="153" t="s">
        <v>1440</v>
      </c>
      <c r="B329" s="156">
        <v>575000</v>
      </c>
      <c r="C329" s="153"/>
      <c r="D329" s="156"/>
      <c r="E329" s="153"/>
      <c r="F329" s="153"/>
    </row>
    <row r="330" spans="1:6" ht="15">
      <c r="A330" s="153" t="s">
        <v>1441</v>
      </c>
      <c r="B330" s="156">
        <v>575000</v>
      </c>
      <c r="C330" s="153"/>
      <c r="D330" s="156"/>
      <c r="E330" s="153"/>
      <c r="F330" s="153"/>
    </row>
    <row r="331" spans="1:6" ht="15">
      <c r="A331" s="153" t="s">
        <v>1442</v>
      </c>
      <c r="B331" s="156">
        <v>575000</v>
      </c>
      <c r="C331" s="153"/>
      <c r="D331" s="156"/>
      <c r="E331" s="153"/>
      <c r="F331" s="153"/>
    </row>
    <row r="332" spans="1:6" ht="15">
      <c r="A332" s="153" t="s">
        <v>1443</v>
      </c>
      <c r="B332" s="156">
        <v>250000</v>
      </c>
      <c r="C332" s="153"/>
      <c r="D332" s="156"/>
      <c r="E332" s="153"/>
      <c r="F332" s="153"/>
    </row>
    <row r="333" spans="1:6" ht="15">
      <c r="A333" s="153" t="s">
        <v>1444</v>
      </c>
      <c r="B333" s="156">
        <v>575000</v>
      </c>
      <c r="C333" s="153"/>
      <c r="D333" s="156"/>
      <c r="E333" s="153"/>
      <c r="F333" s="153"/>
    </row>
    <row r="334" spans="1:6" ht="15">
      <c r="A334" s="153" t="s">
        <v>1445</v>
      </c>
      <c r="B334" s="156">
        <v>375000</v>
      </c>
      <c r="C334" s="153"/>
      <c r="D334" s="156"/>
      <c r="E334" s="153"/>
      <c r="F334" s="153"/>
    </row>
    <row r="335" spans="1:6" ht="15">
      <c r="A335" s="153" t="s">
        <v>1446</v>
      </c>
      <c r="B335" s="156">
        <v>234375</v>
      </c>
      <c r="C335" s="153"/>
      <c r="D335" s="156"/>
      <c r="E335" s="153"/>
      <c r="F335" s="153"/>
    </row>
    <row r="336" spans="1:6" ht="15">
      <c r="A336" s="153" t="s">
        <v>1447</v>
      </c>
      <c r="B336" s="156">
        <v>575000</v>
      </c>
      <c r="C336" s="153"/>
      <c r="D336" s="156"/>
      <c r="E336" s="153"/>
      <c r="F336" s="153"/>
    </row>
    <row r="337" spans="1:6" ht="15">
      <c r="A337" s="153" t="s">
        <v>1448</v>
      </c>
      <c r="B337" s="156">
        <v>250000</v>
      </c>
      <c r="C337" s="153"/>
      <c r="D337" s="156"/>
      <c r="E337" s="153"/>
      <c r="F337" s="153"/>
    </row>
    <row r="338" spans="1:6" ht="15">
      <c r="A338" s="153" t="s">
        <v>1449</v>
      </c>
      <c r="B338" s="156">
        <v>150000</v>
      </c>
      <c r="C338" s="153"/>
      <c r="D338" s="156"/>
      <c r="E338" s="153"/>
      <c r="F338" s="153"/>
    </row>
    <row r="339" spans="1:6" ht="15">
      <c r="A339" s="153" t="s">
        <v>1450</v>
      </c>
      <c r="B339" s="156">
        <v>589889</v>
      </c>
      <c r="C339" s="153"/>
      <c r="D339" s="156"/>
      <c r="E339" s="153"/>
      <c r="F339" s="153"/>
    </row>
    <row r="340" spans="1:6" ht="15">
      <c r="A340" s="153" t="s">
        <v>1451</v>
      </c>
      <c r="B340" s="156">
        <v>575000</v>
      </c>
      <c r="C340" s="153"/>
      <c r="D340" s="156"/>
      <c r="E340" s="153"/>
      <c r="F340" s="153"/>
    </row>
    <row r="341" spans="1:6" ht="15">
      <c r="A341" s="153" t="s">
        <v>1452</v>
      </c>
      <c r="B341" s="156">
        <v>575000</v>
      </c>
      <c r="C341" s="153"/>
      <c r="D341" s="156"/>
      <c r="E341" s="153"/>
      <c r="F341" s="153"/>
    </row>
    <row r="342" spans="1:6" ht="15">
      <c r="A342" s="153" t="s">
        <v>1453</v>
      </c>
      <c r="B342" s="156">
        <v>575000</v>
      </c>
      <c r="C342" s="153"/>
      <c r="D342" s="156"/>
      <c r="E342" s="153"/>
      <c r="F342" s="153"/>
    </row>
    <row r="343" spans="1:6" ht="15">
      <c r="A343" s="153" t="s">
        <v>1454</v>
      </c>
      <c r="B343" s="156">
        <v>575000</v>
      </c>
      <c r="C343" s="153"/>
      <c r="D343" s="156"/>
      <c r="E343" s="153"/>
      <c r="F343" s="153"/>
    </row>
    <row r="344" spans="1:6" ht="15">
      <c r="A344" s="153" t="s">
        <v>1455</v>
      </c>
      <c r="B344" s="156">
        <v>575000</v>
      </c>
      <c r="C344" s="153"/>
      <c r="D344" s="156"/>
      <c r="E344" s="153"/>
      <c r="F344" s="153"/>
    </row>
    <row r="345" spans="1:2" ht="15">
      <c r="A345" s="153" t="s">
        <v>1456</v>
      </c>
      <c r="B345" s="156">
        <v>375000</v>
      </c>
    </row>
    <row r="346" spans="1:2" ht="15">
      <c r="A346" s="153" t="s">
        <v>1457</v>
      </c>
      <c r="B346" s="156">
        <v>375000</v>
      </c>
    </row>
    <row r="347" spans="1:2" ht="15">
      <c r="A347" s="153" t="s">
        <v>1458</v>
      </c>
      <c r="B347" s="156">
        <v>150000</v>
      </c>
    </row>
    <row r="348" spans="1:2" ht="15">
      <c r="A348" s="153" t="s">
        <v>1486</v>
      </c>
      <c r="B348" s="156">
        <v>575000</v>
      </c>
    </row>
    <row r="349" spans="1:2" ht="15">
      <c r="A349" s="153" t="s">
        <v>1459</v>
      </c>
      <c r="B349" s="156">
        <v>375000</v>
      </c>
    </row>
    <row r="350" spans="1:2" ht="15">
      <c r="A350" s="153" t="s">
        <v>1460</v>
      </c>
      <c r="B350" s="156">
        <v>575000</v>
      </c>
    </row>
    <row r="351" spans="1:2" ht="15">
      <c r="A351" s="153" t="s">
        <v>1461</v>
      </c>
      <c r="B351" s="156">
        <v>575000</v>
      </c>
    </row>
    <row r="352" spans="1:2" ht="15">
      <c r="A352" s="153" t="s">
        <v>1462</v>
      </c>
      <c r="B352" s="156">
        <v>277393</v>
      </c>
    </row>
    <row r="353" spans="1:2" ht="15">
      <c r="A353" s="153" t="s">
        <v>1463</v>
      </c>
      <c r="B353" s="156">
        <v>375000</v>
      </c>
    </row>
    <row r="354" spans="1:2" ht="15">
      <c r="A354" s="153" t="s">
        <v>1464</v>
      </c>
      <c r="B354" s="156">
        <v>575000</v>
      </c>
    </row>
    <row r="355" spans="1:2" ht="15">
      <c r="A355" s="153" t="s">
        <v>1465</v>
      </c>
      <c r="B355" s="156">
        <v>575000</v>
      </c>
    </row>
    <row r="356" spans="1:2" ht="15">
      <c r="A356" s="153" t="s">
        <v>1466</v>
      </c>
      <c r="B356" s="156">
        <v>472489</v>
      </c>
    </row>
    <row r="357" spans="1:2" ht="15">
      <c r="A357" s="153" t="s">
        <v>1467</v>
      </c>
      <c r="B357" s="156">
        <v>375000</v>
      </c>
    </row>
    <row r="358" spans="1:2" ht="15">
      <c r="A358" s="153" t="s">
        <v>1468</v>
      </c>
      <c r="B358" s="156">
        <v>475000</v>
      </c>
    </row>
    <row r="359" spans="1:2" ht="15">
      <c r="A359" s="153" t="s">
        <v>1469</v>
      </c>
      <c r="B359" s="156">
        <v>52508</v>
      </c>
    </row>
    <row r="360" spans="1:2" ht="15">
      <c r="A360" s="153" t="s">
        <v>1470</v>
      </c>
      <c r="B360" s="156">
        <v>575000</v>
      </c>
    </row>
    <row r="361" spans="1:2" ht="15">
      <c r="A361" s="153" t="s">
        <v>1471</v>
      </c>
      <c r="B361" s="156">
        <v>386489</v>
      </c>
    </row>
    <row r="362" spans="1:2" ht="15">
      <c r="A362" s="153" t="s">
        <v>1472</v>
      </c>
      <c r="B362" s="156">
        <v>575000</v>
      </c>
    </row>
    <row r="363" spans="1:2" ht="15">
      <c r="A363" s="153" t="s">
        <v>1473</v>
      </c>
      <c r="B363" s="156">
        <v>575000</v>
      </c>
    </row>
    <row r="364" spans="1:2" ht="15">
      <c r="A364" s="153" t="s">
        <v>1474</v>
      </c>
      <c r="B364" s="156">
        <v>375000</v>
      </c>
    </row>
    <row r="365" spans="1:2" ht="15">
      <c r="A365" s="153" t="s">
        <v>1475</v>
      </c>
      <c r="B365" s="156">
        <v>575000</v>
      </c>
    </row>
    <row r="366" spans="1:2" ht="15">
      <c r="A366" s="153" t="s">
        <v>1476</v>
      </c>
      <c r="B366" s="2">
        <v>250000</v>
      </c>
    </row>
    <row r="367" spans="1:2" ht="15">
      <c r="A367" s="153" t="s">
        <v>1477</v>
      </c>
      <c r="B367" s="2">
        <v>546489</v>
      </c>
    </row>
    <row r="368" spans="1:2" ht="15">
      <c r="A368" s="153" t="s">
        <v>1478</v>
      </c>
      <c r="B368" s="2">
        <v>546489</v>
      </c>
    </row>
    <row r="369" spans="1:2" ht="15">
      <c r="A369" s="153" t="s">
        <v>1479</v>
      </c>
      <c r="B369" s="2">
        <v>375000</v>
      </c>
    </row>
    <row r="371" spans="1:2" ht="15">
      <c r="A371" s="168" t="s">
        <v>1261</v>
      </c>
      <c r="B371" s="154">
        <f>SUM(B4:B369)</f>
        <v>154418561.01</v>
      </c>
    </row>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B74"/>
  <sheetViews>
    <sheetView workbookViewId="0" topLeftCell="A21">
      <selection activeCell="C54" sqref="C54"/>
    </sheetView>
  </sheetViews>
  <sheetFormatPr defaultColWidth="11.00390625" defaultRowHeight="15.75"/>
  <cols>
    <col min="1" max="1" width="40.125" style="0" customWidth="1"/>
    <col min="2" max="2" width="22.875" style="0" customWidth="1"/>
  </cols>
  <sheetData>
    <row r="1" ht="15">
      <c r="A1" s="1" t="s">
        <v>1498</v>
      </c>
    </row>
    <row r="3" spans="1:2" ht="15">
      <c r="A3" s="164" t="s">
        <v>82</v>
      </c>
      <c r="B3" s="164" t="s">
        <v>1262</v>
      </c>
    </row>
    <row r="4" spans="1:2" ht="15">
      <c r="A4" s="157" t="s">
        <v>17</v>
      </c>
      <c r="B4" s="165">
        <v>430000</v>
      </c>
    </row>
    <row r="5" spans="1:2" ht="15">
      <c r="A5" s="157" t="s">
        <v>5</v>
      </c>
      <c r="B5" s="165">
        <v>393000</v>
      </c>
    </row>
    <row r="6" spans="1:2" ht="15">
      <c r="A6" s="157" t="s">
        <v>1488</v>
      </c>
      <c r="B6" s="165">
        <v>586600</v>
      </c>
    </row>
    <row r="7" spans="1:2" ht="15">
      <c r="A7" s="157" t="s">
        <v>18</v>
      </c>
      <c r="B7" s="165">
        <v>430000</v>
      </c>
    </row>
    <row r="8" spans="1:2" ht="15">
      <c r="A8" s="157" t="s">
        <v>19</v>
      </c>
      <c r="B8" s="165">
        <v>430000</v>
      </c>
    </row>
    <row r="9" spans="1:2" ht="15">
      <c r="A9" s="157" t="s">
        <v>1489</v>
      </c>
      <c r="B9" s="165">
        <v>586600</v>
      </c>
    </row>
    <row r="10" spans="1:2" ht="15">
      <c r="A10" s="157" t="s">
        <v>1490</v>
      </c>
      <c r="B10" s="165">
        <v>189000</v>
      </c>
    </row>
    <row r="11" spans="1:2" ht="15">
      <c r="A11" s="157" t="s">
        <v>16</v>
      </c>
      <c r="B11" s="165">
        <v>585000</v>
      </c>
    </row>
    <row r="12" spans="1:2" ht="15">
      <c r="A12" s="157" t="s">
        <v>32</v>
      </c>
      <c r="B12" s="165">
        <v>196500</v>
      </c>
    </row>
    <row r="13" spans="1:2" ht="15">
      <c r="A13" s="157" t="s">
        <v>6</v>
      </c>
      <c r="B13" s="165">
        <v>586600</v>
      </c>
    </row>
    <row r="14" spans="1:2" ht="15">
      <c r="A14" s="157" t="s">
        <v>26</v>
      </c>
      <c r="B14" s="165">
        <v>430000</v>
      </c>
    </row>
    <row r="15" spans="1:2" ht="15">
      <c r="A15" s="157" t="s">
        <v>33</v>
      </c>
      <c r="B15" s="165">
        <v>196500</v>
      </c>
    </row>
    <row r="16" spans="1:2" ht="15">
      <c r="A16" s="157" t="s">
        <v>1491</v>
      </c>
      <c r="B16" s="165">
        <v>585000</v>
      </c>
    </row>
    <row r="17" spans="1:2" ht="15">
      <c r="A17" s="157" t="s">
        <v>30</v>
      </c>
      <c r="B17" s="165">
        <v>196500</v>
      </c>
    </row>
    <row r="18" spans="1:2" ht="15">
      <c r="A18" s="157" t="s">
        <v>7</v>
      </c>
      <c r="B18" s="165">
        <v>585000</v>
      </c>
    </row>
    <row r="19" spans="1:2" ht="15">
      <c r="A19" s="157" t="s">
        <v>29</v>
      </c>
      <c r="B19" s="165">
        <v>196500</v>
      </c>
    </row>
    <row r="20" spans="1:2" ht="15">
      <c r="A20" s="157" t="s">
        <v>8</v>
      </c>
      <c r="B20" s="165">
        <v>605000</v>
      </c>
    </row>
    <row r="21" spans="1:2" ht="15">
      <c r="A21" s="157" t="s">
        <v>20</v>
      </c>
      <c r="B21" s="165">
        <v>430000</v>
      </c>
    </row>
    <row r="22" spans="1:2" ht="15">
      <c r="A22" s="157" t="s">
        <v>21</v>
      </c>
      <c r="B22" s="165">
        <v>393000</v>
      </c>
    </row>
    <row r="23" spans="1:2" ht="15">
      <c r="A23" s="157" t="s">
        <v>34</v>
      </c>
      <c r="B23" s="165">
        <v>195500</v>
      </c>
    </row>
    <row r="24" spans="1:2" ht="15">
      <c r="A24" s="157" t="s">
        <v>22</v>
      </c>
      <c r="B24" s="165">
        <v>430000</v>
      </c>
    </row>
    <row r="25" spans="1:2" ht="15">
      <c r="A25" s="157" t="s">
        <v>27</v>
      </c>
      <c r="B25" s="165">
        <v>393000</v>
      </c>
    </row>
    <row r="26" spans="1:2" ht="15">
      <c r="A26" s="157" t="s">
        <v>12</v>
      </c>
      <c r="B26" s="165">
        <v>588200</v>
      </c>
    </row>
    <row r="27" spans="1:2" ht="15">
      <c r="A27" s="157" t="s">
        <v>23</v>
      </c>
      <c r="B27" s="165">
        <v>393000</v>
      </c>
    </row>
    <row r="28" spans="1:2" ht="15">
      <c r="A28" s="157" t="s">
        <v>24</v>
      </c>
      <c r="B28" s="165">
        <v>393000</v>
      </c>
    </row>
    <row r="29" spans="1:2" ht="15">
      <c r="A29" s="157" t="s">
        <v>11</v>
      </c>
      <c r="B29" s="165">
        <v>586600</v>
      </c>
    </row>
    <row r="30" spans="1:2" ht="15">
      <c r="A30" s="157" t="s">
        <v>25</v>
      </c>
      <c r="B30" s="165">
        <v>430000</v>
      </c>
    </row>
    <row r="31" spans="1:2" ht="15">
      <c r="A31" s="157" t="s">
        <v>28</v>
      </c>
      <c r="B31" s="165">
        <v>430000</v>
      </c>
    </row>
    <row r="32" spans="1:2" ht="15">
      <c r="A32" s="157" t="s">
        <v>31</v>
      </c>
      <c r="B32" s="165">
        <v>160000</v>
      </c>
    </row>
    <row r="33" spans="1:2" ht="15">
      <c r="A33" s="157" t="s">
        <v>9</v>
      </c>
      <c r="B33" s="165">
        <v>585000</v>
      </c>
    </row>
    <row r="34" spans="1:2" ht="15">
      <c r="A34" s="157" t="s">
        <v>35</v>
      </c>
      <c r="B34" s="165">
        <v>196500</v>
      </c>
    </row>
    <row r="35" spans="1:2" ht="15">
      <c r="A35" s="157" t="s">
        <v>13</v>
      </c>
      <c r="B35" s="165">
        <v>645000</v>
      </c>
    </row>
    <row r="36" spans="1:2" ht="15">
      <c r="A36" s="157" t="s">
        <v>14</v>
      </c>
      <c r="B36" s="165">
        <v>588200</v>
      </c>
    </row>
    <row r="37" spans="1:2" ht="15">
      <c r="A37" s="157" t="s">
        <v>1492</v>
      </c>
      <c r="B37" s="165">
        <v>586600</v>
      </c>
    </row>
    <row r="38" spans="1:2" ht="15">
      <c r="A38" s="157" t="s">
        <v>1493</v>
      </c>
      <c r="B38" s="165">
        <v>586600</v>
      </c>
    </row>
    <row r="39" spans="1:2" ht="15">
      <c r="A39" s="157" t="s">
        <v>1494</v>
      </c>
      <c r="B39" s="165">
        <v>585000</v>
      </c>
    </row>
    <row r="40" spans="1:2" ht="15">
      <c r="A40" s="157" t="s">
        <v>1495</v>
      </c>
      <c r="B40" s="165">
        <v>585000</v>
      </c>
    </row>
    <row r="41" spans="1:2" ht="15">
      <c r="A41" s="157" t="s">
        <v>1496</v>
      </c>
      <c r="B41" s="165">
        <v>196500</v>
      </c>
    </row>
    <row r="42" spans="1:2" ht="15">
      <c r="A42" s="157" t="s">
        <v>36</v>
      </c>
      <c r="B42" s="165">
        <v>196500</v>
      </c>
    </row>
    <row r="43" spans="1:2" ht="15">
      <c r="A43" s="157" t="s">
        <v>15</v>
      </c>
      <c r="B43" s="165">
        <v>588200</v>
      </c>
    </row>
    <row r="44" spans="1:2" ht="15">
      <c r="A44" s="157" t="s">
        <v>10</v>
      </c>
      <c r="B44" s="165">
        <v>626600</v>
      </c>
    </row>
    <row r="45" spans="1:2" ht="15">
      <c r="A45" s="157" t="s">
        <v>1497</v>
      </c>
      <c r="B45" s="165">
        <v>215000</v>
      </c>
    </row>
    <row r="46" spans="1:2" ht="15">
      <c r="A46" s="157"/>
      <c r="B46" s="157"/>
    </row>
    <row r="47" spans="1:2" ht="15">
      <c r="A47" s="164" t="s">
        <v>1261</v>
      </c>
      <c r="B47" s="167">
        <f>SUM(B4:B45)</f>
        <v>18210800</v>
      </c>
    </row>
    <row r="48" ht="15">
      <c r="B48" s="157"/>
    </row>
    <row r="49" ht="15">
      <c r="B49" s="157"/>
    </row>
    <row r="50" ht="15">
      <c r="B50" s="157"/>
    </row>
    <row r="51" ht="15">
      <c r="B51" s="157"/>
    </row>
    <row r="52" ht="15">
      <c r="B52" s="157"/>
    </row>
    <row r="53" ht="15">
      <c r="B53" s="157"/>
    </row>
    <row r="54" ht="15">
      <c r="B54" s="157"/>
    </row>
    <row r="55" ht="15">
      <c r="B55" s="157"/>
    </row>
    <row r="56" ht="15">
      <c r="B56" s="157"/>
    </row>
    <row r="57" ht="15">
      <c r="B57" s="157"/>
    </row>
    <row r="58" ht="15">
      <c r="B58" s="157"/>
    </row>
    <row r="59" ht="15">
      <c r="B59" s="157"/>
    </row>
    <row r="60" ht="15">
      <c r="B60" s="157"/>
    </row>
    <row r="61" ht="15">
      <c r="B61" s="157"/>
    </row>
    <row r="62" ht="15">
      <c r="B62" s="157"/>
    </row>
    <row r="63" ht="15">
      <c r="B63" s="157"/>
    </row>
    <row r="64" ht="15">
      <c r="B64" s="157"/>
    </row>
    <row r="65" ht="15">
      <c r="B65" s="157"/>
    </row>
    <row r="66" ht="15">
      <c r="B66" s="157"/>
    </row>
    <row r="67" ht="15">
      <c r="B67" s="157"/>
    </row>
    <row r="68" ht="15">
      <c r="B68" s="157"/>
    </row>
    <row r="69" ht="15">
      <c r="B69" s="157"/>
    </row>
    <row r="70" ht="15">
      <c r="B70" s="157"/>
    </row>
    <row r="71" ht="15">
      <c r="B71" s="157"/>
    </row>
    <row r="72" ht="15">
      <c r="B72" s="157"/>
    </row>
    <row r="73" ht="15">
      <c r="B73" s="157"/>
    </row>
    <row r="74" ht="15">
      <c r="B74" s="157"/>
    </row>
  </sheetData>
  <sheetProtection/>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O62"/>
  <sheetViews>
    <sheetView workbookViewId="0" topLeftCell="A1">
      <selection activeCell="A27" sqref="A27"/>
    </sheetView>
  </sheetViews>
  <sheetFormatPr defaultColWidth="11.00390625" defaultRowHeight="15.75"/>
  <cols>
    <col min="1" max="1" width="28.375" style="0" customWidth="1"/>
    <col min="2" max="2" width="14.00390625" style="0" customWidth="1"/>
  </cols>
  <sheetData>
    <row r="1" ht="15">
      <c r="A1" s="1" t="s">
        <v>1499</v>
      </c>
    </row>
    <row r="3" spans="1:4" ht="30">
      <c r="A3" s="1" t="s">
        <v>82</v>
      </c>
      <c r="B3" s="1" t="s">
        <v>562</v>
      </c>
      <c r="C3" s="3" t="s">
        <v>1262</v>
      </c>
      <c r="D3" s="1" t="s">
        <v>561</v>
      </c>
    </row>
    <row r="4" spans="1:4" ht="15">
      <c r="A4" t="s">
        <v>564</v>
      </c>
      <c r="B4" t="s">
        <v>208</v>
      </c>
      <c r="C4" s="2">
        <v>148235</v>
      </c>
      <c r="D4">
        <v>2012</v>
      </c>
    </row>
    <row r="5" spans="1:4" ht="15">
      <c r="A5" t="s">
        <v>565</v>
      </c>
      <c r="B5" t="s">
        <v>563</v>
      </c>
      <c r="C5" s="2">
        <v>715000</v>
      </c>
      <c r="D5">
        <v>2011</v>
      </c>
    </row>
    <row r="6" spans="1:3" ht="15">
      <c r="A6" t="s">
        <v>1437</v>
      </c>
      <c r="C6" s="2">
        <v>59495</v>
      </c>
    </row>
    <row r="7" spans="1:4" ht="15">
      <c r="A7" t="s">
        <v>566</v>
      </c>
      <c r="B7" t="s">
        <v>208</v>
      </c>
      <c r="C7" s="2">
        <v>200000</v>
      </c>
      <c r="D7">
        <v>2012</v>
      </c>
    </row>
    <row r="8" spans="1:3" ht="15">
      <c r="A8" t="s">
        <v>1431</v>
      </c>
      <c r="C8" s="2">
        <v>184435</v>
      </c>
    </row>
    <row r="9" spans="1:4" ht="15">
      <c r="A9" t="s">
        <v>567</v>
      </c>
      <c r="B9" t="s">
        <v>563</v>
      </c>
      <c r="C9" s="2">
        <v>215000</v>
      </c>
      <c r="D9">
        <v>2014</v>
      </c>
    </row>
    <row r="10" spans="1:4" ht="15">
      <c r="A10" t="s">
        <v>568</v>
      </c>
      <c r="B10" t="s">
        <v>563</v>
      </c>
      <c r="C10" s="2">
        <v>715000</v>
      </c>
      <c r="D10">
        <v>2011</v>
      </c>
    </row>
    <row r="11" spans="1:4" ht="15">
      <c r="A11" t="s">
        <v>569</v>
      </c>
      <c r="B11" t="s">
        <v>563</v>
      </c>
      <c r="C11" s="2">
        <v>715000</v>
      </c>
      <c r="D11">
        <v>2011</v>
      </c>
    </row>
    <row r="12" spans="1:3" ht="15">
      <c r="A12" t="s">
        <v>1432</v>
      </c>
      <c r="C12" s="2">
        <v>698520</v>
      </c>
    </row>
    <row r="13" spans="1:4" ht="15">
      <c r="A13" t="s">
        <v>570</v>
      </c>
      <c r="B13" t="s">
        <v>563</v>
      </c>
      <c r="C13" s="2">
        <v>215000</v>
      </c>
      <c r="D13">
        <v>2014</v>
      </c>
    </row>
    <row r="14" spans="1:3" ht="15">
      <c r="A14" t="s">
        <v>1433</v>
      </c>
      <c r="C14" s="2">
        <v>194305</v>
      </c>
    </row>
    <row r="15" spans="1:3" ht="15">
      <c r="A15" t="s">
        <v>1435</v>
      </c>
      <c r="C15" s="2">
        <v>700000</v>
      </c>
    </row>
    <row r="16" spans="1:15" ht="15">
      <c r="A16" t="s">
        <v>571</v>
      </c>
      <c r="B16" t="s">
        <v>563</v>
      </c>
      <c r="C16" s="2">
        <v>700000</v>
      </c>
      <c r="D16">
        <v>2010</v>
      </c>
      <c r="F16" s="1"/>
      <c r="G16" s="1"/>
      <c r="H16" s="1"/>
      <c r="I16" s="1"/>
      <c r="J16" s="1"/>
      <c r="K16" s="1"/>
      <c r="L16" s="1"/>
      <c r="M16" s="1"/>
      <c r="N16" s="1"/>
      <c r="O16" s="1"/>
    </row>
    <row r="17" spans="1:15" ht="15">
      <c r="A17" t="s">
        <v>1434</v>
      </c>
      <c r="C17" s="2">
        <v>470000</v>
      </c>
      <c r="F17" s="1"/>
      <c r="G17" s="1"/>
      <c r="H17" s="1"/>
      <c r="I17" s="1"/>
      <c r="J17" s="1"/>
      <c r="K17" s="1"/>
      <c r="L17" s="1"/>
      <c r="M17" s="1"/>
      <c r="N17" s="1"/>
      <c r="O17" s="1"/>
    </row>
    <row r="18" spans="1:4" ht="15">
      <c r="A18" t="s">
        <v>572</v>
      </c>
      <c r="B18" s="153" t="s">
        <v>563</v>
      </c>
      <c r="C18" s="2">
        <v>215000</v>
      </c>
      <c r="D18">
        <v>2014</v>
      </c>
    </row>
    <row r="19" spans="1:4" ht="15">
      <c r="A19" t="s">
        <v>573</v>
      </c>
      <c r="B19" s="153" t="s">
        <v>563</v>
      </c>
      <c r="C19" s="2">
        <v>700000</v>
      </c>
      <c r="D19">
        <v>2010</v>
      </c>
    </row>
    <row r="20" spans="1:4" ht="15">
      <c r="A20" t="s">
        <v>574</v>
      </c>
      <c r="B20" s="153" t="s">
        <v>563</v>
      </c>
      <c r="C20" s="2">
        <v>215000</v>
      </c>
      <c r="D20">
        <v>2014</v>
      </c>
    </row>
    <row r="21" spans="1:4" ht="60">
      <c r="A21" s="152" t="s">
        <v>575</v>
      </c>
      <c r="B21" s="153" t="s">
        <v>563</v>
      </c>
      <c r="C21" s="2">
        <v>700000</v>
      </c>
      <c r="D21">
        <v>2010</v>
      </c>
    </row>
    <row r="22" spans="1:4" ht="15">
      <c r="A22" t="s">
        <v>578</v>
      </c>
      <c r="B22" s="153" t="s">
        <v>563</v>
      </c>
      <c r="C22" s="2">
        <v>678650</v>
      </c>
      <c r="D22">
        <v>2010</v>
      </c>
    </row>
    <row r="23" spans="1:3" ht="15">
      <c r="A23" t="s">
        <v>1436</v>
      </c>
      <c r="B23" s="153"/>
      <c r="C23" s="2">
        <v>688520</v>
      </c>
    </row>
    <row r="24" spans="1:4" ht="15">
      <c r="A24" t="s">
        <v>576</v>
      </c>
      <c r="B24" s="153" t="s">
        <v>563</v>
      </c>
      <c r="C24" s="2">
        <v>215000</v>
      </c>
      <c r="D24">
        <v>2014</v>
      </c>
    </row>
    <row r="25" spans="1:4" ht="15">
      <c r="A25" t="s">
        <v>577</v>
      </c>
      <c r="B25" s="153" t="s">
        <v>208</v>
      </c>
      <c r="C25" s="2">
        <v>200000</v>
      </c>
      <c r="D25">
        <v>2012</v>
      </c>
    </row>
    <row r="26" ht="15">
      <c r="C26" s="2"/>
    </row>
    <row r="27" spans="1:8" ht="15">
      <c r="A27" s="1" t="s">
        <v>1261</v>
      </c>
      <c r="C27" s="154">
        <f>SUM(C4:C25)</f>
        <v>9542160</v>
      </c>
      <c r="F27" s="1"/>
      <c r="G27" s="1"/>
      <c r="H27" s="1"/>
    </row>
    <row r="28" ht="15">
      <c r="C28" s="2"/>
    </row>
    <row r="29" ht="15">
      <c r="C29" s="2"/>
    </row>
    <row r="30" ht="15">
      <c r="C30" s="2"/>
    </row>
    <row r="31" ht="15">
      <c r="C31" s="2"/>
    </row>
    <row r="32" ht="15">
      <c r="C32" s="2"/>
    </row>
    <row r="33" ht="15">
      <c r="C33" s="2"/>
    </row>
    <row r="34" ht="15">
      <c r="C34" s="2"/>
    </row>
    <row r="35" ht="15">
      <c r="C35" s="2"/>
    </row>
    <row r="36" ht="15">
      <c r="C36" s="2"/>
    </row>
    <row r="37" ht="15">
      <c r="C37" s="2"/>
    </row>
    <row r="38" ht="15">
      <c r="C38" s="2"/>
    </row>
    <row r="39" ht="15">
      <c r="C39" s="2"/>
    </row>
    <row r="40" ht="15">
      <c r="C40" s="2"/>
    </row>
    <row r="41" ht="15">
      <c r="C41" s="2"/>
    </row>
    <row r="42" ht="15">
      <c r="C42" s="2"/>
    </row>
    <row r="43" ht="15">
      <c r="C43" s="2"/>
    </row>
    <row r="44" ht="15">
      <c r="C44" s="2"/>
    </row>
    <row r="45" ht="15">
      <c r="C45" s="2"/>
    </row>
    <row r="46" ht="15">
      <c r="C46" s="2"/>
    </row>
    <row r="47" ht="15">
      <c r="C47" s="2"/>
    </row>
    <row r="48" ht="15">
      <c r="C48" s="2"/>
    </row>
    <row r="49" ht="15">
      <c r="C49" s="2"/>
    </row>
    <row r="50" ht="15">
      <c r="C50" s="2"/>
    </row>
    <row r="51" ht="15">
      <c r="C51" s="2"/>
    </row>
    <row r="52" ht="15">
      <c r="C52" s="2"/>
    </row>
    <row r="53" ht="15">
      <c r="C53" s="2"/>
    </row>
    <row r="54" ht="15">
      <c r="C54" s="2"/>
    </row>
    <row r="55" ht="15">
      <c r="C55" s="2"/>
    </row>
    <row r="56" ht="15">
      <c r="C56" s="2"/>
    </row>
    <row r="57" ht="15">
      <c r="C57" s="2"/>
    </row>
    <row r="58" ht="15">
      <c r="C58" s="2"/>
    </row>
    <row r="59" ht="15">
      <c r="C59" s="2"/>
    </row>
    <row r="60" ht="15">
      <c r="C60" s="2"/>
    </row>
    <row r="61" ht="15">
      <c r="C61" s="2"/>
    </row>
    <row r="62" ht="15">
      <c r="C62" s="2"/>
    </row>
  </sheetData>
  <sheetProtection/>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C32"/>
  <sheetViews>
    <sheetView workbookViewId="0" topLeftCell="A1">
      <selection activeCell="E34" sqref="E34"/>
    </sheetView>
  </sheetViews>
  <sheetFormatPr defaultColWidth="11.00390625" defaultRowHeight="15.75"/>
  <cols>
    <col min="1" max="1" width="46.00390625" style="0" customWidth="1"/>
    <col min="2" max="2" width="14.50390625" style="0" customWidth="1"/>
  </cols>
  <sheetData>
    <row r="1" ht="15">
      <c r="A1" s="1" t="s">
        <v>1498</v>
      </c>
    </row>
    <row r="3" spans="1:3" ht="15">
      <c r="A3" s="1" t="s">
        <v>82</v>
      </c>
      <c r="B3" s="1" t="s">
        <v>1262</v>
      </c>
      <c r="C3" s="1"/>
    </row>
    <row r="4" spans="1:2" ht="15">
      <c r="A4" t="s">
        <v>1143</v>
      </c>
      <c r="B4" s="2">
        <v>650000</v>
      </c>
    </row>
    <row r="5" spans="1:2" ht="15">
      <c r="A5" t="s">
        <v>1121</v>
      </c>
      <c r="B5" s="2">
        <v>517680</v>
      </c>
    </row>
    <row r="6" spans="1:2" ht="15">
      <c r="A6" t="s">
        <v>1122</v>
      </c>
      <c r="B6" s="2">
        <v>375000</v>
      </c>
    </row>
    <row r="7" spans="1:2" ht="15">
      <c r="A7" t="s">
        <v>1123</v>
      </c>
      <c r="B7" s="2">
        <v>875000</v>
      </c>
    </row>
    <row r="8" spans="1:2" ht="15">
      <c r="A8" t="s">
        <v>1124</v>
      </c>
      <c r="B8" s="2">
        <v>475000</v>
      </c>
    </row>
    <row r="9" spans="1:2" ht="15">
      <c r="A9" t="s">
        <v>1144</v>
      </c>
      <c r="B9" s="2">
        <v>500000</v>
      </c>
    </row>
    <row r="10" spans="1:2" ht="15">
      <c r="A10" t="s">
        <v>1125</v>
      </c>
      <c r="B10" s="2">
        <v>650000</v>
      </c>
    </row>
    <row r="11" spans="1:2" ht="15">
      <c r="A11" t="s">
        <v>1126</v>
      </c>
      <c r="B11" s="2">
        <v>500000</v>
      </c>
    </row>
    <row r="12" spans="1:2" ht="15">
      <c r="A12" t="s">
        <v>1127</v>
      </c>
      <c r="B12" s="2">
        <v>525000</v>
      </c>
    </row>
    <row r="13" spans="1:2" ht="15">
      <c r="A13" t="s">
        <v>1128</v>
      </c>
      <c r="B13" s="2">
        <v>275000</v>
      </c>
    </row>
    <row r="14" spans="1:2" ht="15">
      <c r="A14" t="s">
        <v>1145</v>
      </c>
      <c r="B14" s="2">
        <v>555205.96</v>
      </c>
    </row>
    <row r="15" spans="1:2" ht="15">
      <c r="A15" t="s">
        <v>1129</v>
      </c>
      <c r="B15" s="2">
        <v>425000</v>
      </c>
    </row>
    <row r="16" spans="1:2" ht="15">
      <c r="A16" t="s">
        <v>1130</v>
      </c>
      <c r="B16" s="2">
        <v>201288</v>
      </c>
    </row>
    <row r="17" spans="1:2" ht="15">
      <c r="A17" t="s">
        <v>1131</v>
      </c>
      <c r="B17" s="2">
        <v>150000</v>
      </c>
    </row>
    <row r="18" spans="1:2" ht="15">
      <c r="A18" t="s">
        <v>1132</v>
      </c>
      <c r="B18" s="2">
        <v>78979</v>
      </c>
    </row>
    <row r="19" spans="1:2" ht="15">
      <c r="A19" t="s">
        <v>1133</v>
      </c>
      <c r="B19" s="2">
        <v>500000</v>
      </c>
    </row>
    <row r="20" spans="1:2" ht="15">
      <c r="A20" t="s">
        <v>1134</v>
      </c>
      <c r="B20" s="2">
        <v>500000</v>
      </c>
    </row>
    <row r="21" spans="1:2" ht="15">
      <c r="A21" t="s">
        <v>1135</v>
      </c>
      <c r="B21" s="2">
        <v>443784</v>
      </c>
    </row>
    <row r="22" spans="1:2" ht="15">
      <c r="A22" t="s">
        <v>1146</v>
      </c>
      <c r="B22" s="2">
        <v>575000</v>
      </c>
    </row>
    <row r="23" spans="1:2" ht="15">
      <c r="A23" t="s">
        <v>1136</v>
      </c>
      <c r="B23" s="2">
        <v>550000</v>
      </c>
    </row>
    <row r="24" spans="1:2" ht="15">
      <c r="A24" t="s">
        <v>1147</v>
      </c>
      <c r="B24" s="2">
        <v>625000</v>
      </c>
    </row>
    <row r="25" spans="1:2" ht="15">
      <c r="A25" t="s">
        <v>1137</v>
      </c>
      <c r="B25" s="2">
        <v>575000</v>
      </c>
    </row>
    <row r="26" spans="1:2" ht="15">
      <c r="A26" t="s">
        <v>1138</v>
      </c>
      <c r="B26" s="2">
        <v>150000</v>
      </c>
    </row>
    <row r="27" spans="1:2" ht="15">
      <c r="A27" t="s">
        <v>1142</v>
      </c>
      <c r="B27" s="2">
        <v>475000</v>
      </c>
    </row>
    <row r="28" spans="1:2" ht="15">
      <c r="A28" t="s">
        <v>1139</v>
      </c>
      <c r="B28" s="2">
        <v>650000</v>
      </c>
    </row>
    <row r="29" spans="1:2" ht="15">
      <c r="A29" t="s">
        <v>1140</v>
      </c>
      <c r="B29" s="2">
        <v>150000</v>
      </c>
    </row>
    <row r="30" spans="1:2" ht="15">
      <c r="A30" t="s">
        <v>1141</v>
      </c>
      <c r="B30" s="2">
        <v>550000</v>
      </c>
    </row>
    <row r="32" spans="1:2" ht="15">
      <c r="A32" s="1" t="s">
        <v>1261</v>
      </c>
      <c r="B32" s="154">
        <f>SUM(B4:B30)</f>
        <v>12496936.96</v>
      </c>
    </row>
  </sheetData>
  <sheetProtection/>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IV57"/>
  <sheetViews>
    <sheetView workbookViewId="0" topLeftCell="A1">
      <selection activeCell="A61" sqref="A61"/>
    </sheetView>
  </sheetViews>
  <sheetFormatPr defaultColWidth="11.00390625" defaultRowHeight="15.75"/>
  <cols>
    <col min="1" max="1" width="43.875" style="0" customWidth="1"/>
    <col min="2" max="2" width="18.375" style="0" hidden="1" customWidth="1"/>
    <col min="3" max="3" width="20.375" style="0" hidden="1" customWidth="1"/>
    <col min="4" max="4" width="15.00390625" style="0" customWidth="1"/>
    <col min="5" max="5" width="12.125" style="0" customWidth="1"/>
  </cols>
  <sheetData>
    <row r="1" ht="15">
      <c r="A1" s="1" t="s">
        <v>1818</v>
      </c>
    </row>
    <row r="2" ht="15">
      <c r="A2" s="1"/>
    </row>
    <row r="3" spans="1:4" ht="15">
      <c r="A3" s="1" t="s">
        <v>82</v>
      </c>
      <c r="B3" s="1"/>
      <c r="C3" s="1"/>
      <c r="D3" s="1" t="s">
        <v>1262</v>
      </c>
    </row>
    <row r="4" spans="1:4" ht="15">
      <c r="A4" s="182" t="s">
        <v>1547</v>
      </c>
      <c r="D4" s="183">
        <v>561000</v>
      </c>
    </row>
    <row r="5" spans="1:4" ht="15">
      <c r="A5" s="182" t="s">
        <v>1552</v>
      </c>
      <c r="D5" s="183">
        <v>700000</v>
      </c>
    </row>
    <row r="6" spans="1:4" ht="15">
      <c r="A6" s="182" t="s">
        <v>1548</v>
      </c>
      <c r="D6" s="183">
        <v>581000</v>
      </c>
    </row>
    <row r="7" spans="1:4" ht="15">
      <c r="A7" s="182" t="s">
        <v>1545</v>
      </c>
      <c r="B7" s="1"/>
      <c r="C7" s="1"/>
      <c r="D7" s="183">
        <v>605000</v>
      </c>
    </row>
    <row r="8" spans="1:4" ht="15">
      <c r="A8" s="182" t="s">
        <v>88</v>
      </c>
      <c r="D8" s="183">
        <v>183000</v>
      </c>
    </row>
    <row r="9" spans="1:4" ht="15">
      <c r="A9" s="182" t="s">
        <v>89</v>
      </c>
      <c r="D9" s="183">
        <v>183000</v>
      </c>
    </row>
    <row r="10" spans="1:4" ht="15">
      <c r="A10" s="182" t="s">
        <v>1565</v>
      </c>
      <c r="D10" s="183">
        <v>688000</v>
      </c>
    </row>
    <row r="11" spans="1:256" ht="15">
      <c r="A11" s="182" t="s">
        <v>1549</v>
      </c>
      <c r="D11" s="183">
        <v>563000</v>
      </c>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15">
      <c r="A12" s="182" t="s">
        <v>91</v>
      </c>
      <c r="B12" s="1"/>
      <c r="C12" s="1"/>
      <c r="D12" s="183">
        <v>183000</v>
      </c>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4" ht="15">
      <c r="A13" s="182" t="s">
        <v>1539</v>
      </c>
      <c r="D13" s="183">
        <v>369000</v>
      </c>
    </row>
    <row r="14" spans="1:4" ht="15">
      <c r="A14" s="182" t="s">
        <v>84</v>
      </c>
      <c r="D14" s="183">
        <v>174000</v>
      </c>
    </row>
    <row r="15" spans="1:4" ht="15">
      <c r="A15" s="182" t="s">
        <v>93</v>
      </c>
      <c r="B15" s="1"/>
      <c r="C15" s="1"/>
      <c r="D15" s="183">
        <v>193000</v>
      </c>
    </row>
    <row r="16" spans="1:4" ht="15">
      <c r="A16" s="182" t="s">
        <v>1560</v>
      </c>
      <c r="D16" s="183">
        <v>664000</v>
      </c>
    </row>
    <row r="17" spans="1:4" ht="15">
      <c r="A17" s="182" t="s">
        <v>1556</v>
      </c>
      <c r="B17" s="1"/>
      <c r="C17" s="1"/>
      <c r="D17" s="183">
        <v>688000</v>
      </c>
    </row>
    <row r="18" spans="1:4" ht="15">
      <c r="A18" s="182" t="s">
        <v>1563</v>
      </c>
      <c r="D18" s="183">
        <v>597000</v>
      </c>
    </row>
    <row r="19" spans="1:4" ht="15">
      <c r="A19" s="182" t="s">
        <v>1555</v>
      </c>
      <c r="B19" s="1"/>
      <c r="C19" s="1"/>
      <c r="D19" s="183">
        <v>655000</v>
      </c>
    </row>
    <row r="20" spans="1:4" ht="15">
      <c r="A20" s="182" t="s">
        <v>1561</v>
      </c>
      <c r="D20" s="183">
        <v>647000</v>
      </c>
    </row>
    <row r="21" spans="1:4" ht="15">
      <c r="A21" s="182" t="s">
        <v>1540</v>
      </c>
      <c r="D21" s="183">
        <v>596974</v>
      </c>
    </row>
    <row r="22" spans="1:256" ht="15">
      <c r="A22" s="182" t="s">
        <v>1542</v>
      </c>
      <c r="D22" s="183">
        <v>270000</v>
      </c>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182" t="s">
        <v>90</v>
      </c>
      <c r="D23" s="183">
        <v>174000</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
      <c r="A24" s="182" t="s">
        <v>1551</v>
      </c>
      <c r="D24" s="183">
        <v>420000</v>
      </c>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15">
      <c r="A25" s="182" t="s">
        <v>1562</v>
      </c>
      <c r="D25" s="183">
        <v>705000</v>
      </c>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4" ht="15">
      <c r="A26" s="182" t="s">
        <v>1567</v>
      </c>
      <c r="D26" s="183">
        <v>647000</v>
      </c>
    </row>
    <row r="27" spans="1:4" ht="15">
      <c r="A27" s="182" t="s">
        <v>87</v>
      </c>
      <c r="D27" s="183">
        <v>183000</v>
      </c>
    </row>
    <row r="28" spans="1:4" ht="15">
      <c r="A28" s="182" t="s">
        <v>1543</v>
      </c>
      <c r="D28" s="183">
        <v>571000</v>
      </c>
    </row>
    <row r="29" spans="1:4" ht="15">
      <c r="A29" s="182" t="s">
        <v>85</v>
      </c>
      <c r="D29" s="183">
        <v>165000</v>
      </c>
    </row>
    <row r="30" spans="1:4" ht="15">
      <c r="A30" s="182" t="s">
        <v>1541</v>
      </c>
      <c r="D30" s="183">
        <v>621000</v>
      </c>
    </row>
    <row r="31" spans="1:4" ht="15">
      <c r="A31" s="182" t="s">
        <v>1557</v>
      </c>
      <c r="B31" s="1"/>
      <c r="C31" s="1"/>
      <c r="D31" s="183">
        <v>582697</v>
      </c>
    </row>
    <row r="32" spans="1:4" ht="15">
      <c r="A32" s="182" t="s">
        <v>1553</v>
      </c>
      <c r="D32" s="183">
        <v>702000</v>
      </c>
    </row>
    <row r="33" spans="1:4" ht="15">
      <c r="A33" s="182" t="s">
        <v>1554</v>
      </c>
      <c r="D33" s="183">
        <v>717000</v>
      </c>
    </row>
    <row r="34" spans="1:4" ht="15">
      <c r="A34" s="182" t="s">
        <v>1550</v>
      </c>
      <c r="D34" s="183">
        <v>503000</v>
      </c>
    </row>
    <row r="35" spans="1:4" ht="15">
      <c r="A35" s="182" t="s">
        <v>1538</v>
      </c>
      <c r="D35" s="183">
        <v>409000</v>
      </c>
    </row>
    <row r="36" spans="1:4" ht="15">
      <c r="A36" s="182" t="s">
        <v>86</v>
      </c>
      <c r="D36" s="183">
        <v>183000</v>
      </c>
    </row>
    <row r="37" spans="1:4" ht="15">
      <c r="A37" s="182" t="s">
        <v>1546</v>
      </c>
      <c r="B37" s="1"/>
      <c r="C37" s="1"/>
      <c r="D37" s="183">
        <v>571000</v>
      </c>
    </row>
    <row r="38" spans="1:4" ht="15">
      <c r="A38" s="182" t="s">
        <v>1558</v>
      </c>
      <c r="B38" s="1"/>
      <c r="C38" s="1"/>
      <c r="D38" s="183">
        <v>733000</v>
      </c>
    </row>
    <row r="39" spans="1:4" ht="15">
      <c r="A39" s="182" t="s">
        <v>92</v>
      </c>
      <c r="B39" s="1"/>
      <c r="C39" s="1"/>
      <c r="D39" s="183">
        <v>183000</v>
      </c>
    </row>
    <row r="40" spans="1:4" ht="15">
      <c r="A40" s="182" t="s">
        <v>1544</v>
      </c>
      <c r="D40" s="183">
        <v>547000</v>
      </c>
    </row>
    <row r="41" spans="1:4" ht="15">
      <c r="A41" s="182" t="s">
        <v>1559</v>
      </c>
      <c r="D41" s="183">
        <v>623000</v>
      </c>
    </row>
    <row r="42" spans="1:256" ht="15">
      <c r="A42" s="182" t="s">
        <v>1566</v>
      </c>
      <c r="D42" s="183">
        <v>647000</v>
      </c>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ht="15">
      <c r="A43" s="182" t="s">
        <v>83</v>
      </c>
      <c r="D43" s="183">
        <v>193000</v>
      </c>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ht="15">
      <c r="A44" s="182" t="s">
        <v>1564</v>
      </c>
      <c r="D44" s="183">
        <v>664000</v>
      </c>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ht="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ht="15">
      <c r="A46" s="1" t="s">
        <v>1261</v>
      </c>
      <c r="B46" s="1"/>
      <c r="C46" s="1"/>
      <c r="D46" s="154">
        <f>SUM(D4:D44)</f>
        <v>19844671</v>
      </c>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ht="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9" ht="15">
      <c r="A49" s="1"/>
    </row>
    <row r="50" ht="15">
      <c r="A50" s="1"/>
    </row>
    <row r="52" ht="15">
      <c r="A52" s="1"/>
    </row>
    <row r="53" ht="15">
      <c r="A53" s="1"/>
    </row>
    <row r="56" ht="15">
      <c r="D56" s="154"/>
    </row>
    <row r="57" ht="15">
      <c r="D57" s="2"/>
    </row>
  </sheetData>
  <sheetProtection/>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C141"/>
  <sheetViews>
    <sheetView tabSelected="1" workbookViewId="0" topLeftCell="A1">
      <selection activeCell="E13" sqref="E13:E14"/>
    </sheetView>
  </sheetViews>
  <sheetFormatPr defaultColWidth="11.00390625" defaultRowHeight="15.75"/>
  <cols>
    <col min="1" max="1" width="45.375" style="0" customWidth="1"/>
    <col min="2" max="2" width="15.625" style="0" customWidth="1"/>
  </cols>
  <sheetData>
    <row r="1" spans="1:3" ht="15">
      <c r="A1" s="164" t="s">
        <v>1500</v>
      </c>
      <c r="B1" s="157"/>
      <c r="C1" s="157"/>
    </row>
    <row r="2" spans="1:3" ht="15">
      <c r="A2" s="157"/>
      <c r="B2" s="157"/>
      <c r="C2" s="157"/>
    </row>
    <row r="3" spans="1:3" ht="15">
      <c r="A3" s="164" t="s">
        <v>82</v>
      </c>
      <c r="B3" s="164" t="s">
        <v>1262</v>
      </c>
      <c r="C3" s="157"/>
    </row>
    <row r="4" spans="1:3" ht="15">
      <c r="A4" s="157" t="s">
        <v>1010</v>
      </c>
      <c r="B4" s="166">
        <v>100000</v>
      </c>
      <c r="C4" s="157"/>
    </row>
    <row r="5" spans="1:3" ht="15">
      <c r="A5" s="157" t="s">
        <v>1011</v>
      </c>
      <c r="B5" s="166">
        <v>410000</v>
      </c>
      <c r="C5" s="157"/>
    </row>
    <row r="6" spans="1:3" ht="15">
      <c r="A6" s="157" t="s">
        <v>1012</v>
      </c>
      <c r="B6" s="166">
        <v>100000</v>
      </c>
      <c r="C6" s="157"/>
    </row>
    <row r="7" spans="1:3" ht="15">
      <c r="A7" s="157" t="s">
        <v>1013</v>
      </c>
      <c r="B7" s="166">
        <v>400000</v>
      </c>
      <c r="C7" s="157"/>
    </row>
    <row r="8" spans="1:3" ht="15">
      <c r="A8" s="157" t="s">
        <v>1014</v>
      </c>
      <c r="B8" s="166">
        <v>110000</v>
      </c>
      <c r="C8" s="157"/>
    </row>
    <row r="9" spans="1:3" ht="15">
      <c r="A9" s="157" t="s">
        <v>1015</v>
      </c>
      <c r="B9" s="166">
        <v>610000</v>
      </c>
      <c r="C9" s="157"/>
    </row>
    <row r="10" spans="1:3" ht="15">
      <c r="A10" s="157" t="s">
        <v>1016</v>
      </c>
      <c r="B10" s="166">
        <v>100000</v>
      </c>
      <c r="C10" s="157"/>
    </row>
    <row r="11" spans="1:3" ht="15">
      <c r="A11" s="157" t="s">
        <v>1017</v>
      </c>
      <c r="B11" s="166">
        <v>175000</v>
      </c>
      <c r="C11" s="157"/>
    </row>
    <row r="12" spans="1:3" ht="15">
      <c r="A12" s="157" t="s">
        <v>989</v>
      </c>
      <c r="B12" s="165">
        <v>200000</v>
      </c>
      <c r="C12" s="157"/>
    </row>
    <row r="13" spans="1:3" ht="15">
      <c r="A13" s="157" t="s">
        <v>990</v>
      </c>
      <c r="B13" s="165">
        <v>110000</v>
      </c>
      <c r="C13" s="157"/>
    </row>
    <row r="14" spans="1:3" ht="15">
      <c r="A14" s="157" t="s">
        <v>991</v>
      </c>
      <c r="B14" s="165">
        <v>165648</v>
      </c>
      <c r="C14" s="157"/>
    </row>
    <row r="15" spans="1:3" ht="15">
      <c r="A15" s="157" t="s">
        <v>992</v>
      </c>
      <c r="B15" s="165">
        <v>110000</v>
      </c>
      <c r="C15" s="157"/>
    </row>
    <row r="16" spans="1:3" ht="15">
      <c r="A16" s="157" t="s">
        <v>993</v>
      </c>
      <c r="B16" s="165">
        <v>110000</v>
      </c>
      <c r="C16" s="157"/>
    </row>
    <row r="17" spans="1:3" ht="15">
      <c r="A17" s="157" t="s">
        <v>994</v>
      </c>
      <c r="B17" s="165">
        <v>610000</v>
      </c>
      <c r="C17" s="157"/>
    </row>
    <row r="18" spans="1:3" ht="15">
      <c r="A18" s="157" t="s">
        <v>1113</v>
      </c>
      <c r="B18" s="165">
        <v>235000</v>
      </c>
      <c r="C18" s="157"/>
    </row>
    <row r="19" spans="1:3" ht="15">
      <c r="A19" s="157" t="s">
        <v>995</v>
      </c>
      <c r="B19" s="165">
        <v>235000</v>
      </c>
      <c r="C19" s="157"/>
    </row>
    <row r="20" spans="1:3" ht="15">
      <c r="A20" s="157" t="s">
        <v>996</v>
      </c>
      <c r="B20" s="165">
        <v>200000</v>
      </c>
      <c r="C20" s="157"/>
    </row>
    <row r="21" spans="1:3" ht="15">
      <c r="A21" s="157" t="s">
        <v>997</v>
      </c>
      <c r="B21" s="165">
        <v>360000</v>
      </c>
      <c r="C21" s="157"/>
    </row>
    <row r="22" spans="1:3" ht="15">
      <c r="A22" s="157" t="s">
        <v>998</v>
      </c>
      <c r="B22" s="165">
        <v>455000</v>
      </c>
      <c r="C22" s="157"/>
    </row>
    <row r="23" spans="1:3" ht="15">
      <c r="A23" s="157" t="s">
        <v>999</v>
      </c>
      <c r="B23" s="165">
        <v>335000</v>
      </c>
      <c r="C23" s="157"/>
    </row>
    <row r="24" spans="1:3" ht="15">
      <c r="A24" s="157" t="s">
        <v>1000</v>
      </c>
      <c r="B24" s="165">
        <v>110000</v>
      </c>
      <c r="C24" s="157"/>
    </row>
    <row r="25" spans="1:3" ht="15">
      <c r="A25" s="157" t="s">
        <v>1001</v>
      </c>
      <c r="B25" s="165">
        <v>110000</v>
      </c>
      <c r="C25" s="157"/>
    </row>
    <row r="26" spans="1:3" ht="15">
      <c r="A26" s="157" t="s">
        <v>1002</v>
      </c>
      <c r="B26" s="165">
        <v>285000</v>
      </c>
      <c r="C26" s="157"/>
    </row>
    <row r="27" spans="1:3" ht="15">
      <c r="A27" s="157" t="s">
        <v>1003</v>
      </c>
      <c r="B27" s="165">
        <v>100000</v>
      </c>
      <c r="C27" s="157"/>
    </row>
    <row r="28" spans="1:3" ht="15">
      <c r="A28" s="157" t="s">
        <v>1004</v>
      </c>
      <c r="B28" s="165">
        <v>610000</v>
      </c>
      <c r="C28" s="157"/>
    </row>
    <row r="29" spans="1:3" ht="15">
      <c r="A29" s="157" t="s">
        <v>1005</v>
      </c>
      <c r="B29" s="165">
        <v>150000</v>
      </c>
      <c r="C29" s="157"/>
    </row>
    <row r="30" spans="1:3" ht="15">
      <c r="A30" s="157" t="s">
        <v>1006</v>
      </c>
      <c r="B30" s="165">
        <v>110000</v>
      </c>
      <c r="C30" s="157"/>
    </row>
    <row r="31" spans="1:3" ht="15">
      <c r="A31" s="157" t="s">
        <v>1007</v>
      </c>
      <c r="B31" s="165">
        <v>110000</v>
      </c>
      <c r="C31" s="157"/>
    </row>
    <row r="32" spans="1:3" ht="15">
      <c r="A32" s="157" t="s">
        <v>1008</v>
      </c>
      <c r="B32" s="165">
        <v>285000</v>
      </c>
      <c r="C32" s="157"/>
    </row>
    <row r="33" spans="1:3" ht="15">
      <c r="A33" s="157" t="s">
        <v>1009</v>
      </c>
      <c r="B33" s="165">
        <v>200000</v>
      </c>
      <c r="C33" s="157"/>
    </row>
    <row r="34" spans="1:3" ht="15">
      <c r="A34" s="157" t="s">
        <v>1018</v>
      </c>
      <c r="B34" s="165">
        <v>225000</v>
      </c>
      <c r="C34" s="157"/>
    </row>
    <row r="35" spans="1:3" ht="15">
      <c r="A35" s="157" t="s">
        <v>1019</v>
      </c>
      <c r="B35" s="165">
        <v>110000</v>
      </c>
      <c r="C35" s="157"/>
    </row>
    <row r="36" spans="1:3" ht="15">
      <c r="A36" s="157" t="s">
        <v>1020</v>
      </c>
      <c r="B36" s="165">
        <v>100000</v>
      </c>
      <c r="C36" s="157"/>
    </row>
    <row r="37" spans="1:3" ht="15">
      <c r="A37" s="157" t="s">
        <v>1021</v>
      </c>
      <c r="B37" s="165">
        <v>100000</v>
      </c>
      <c r="C37" s="157"/>
    </row>
    <row r="38" spans="1:3" ht="15">
      <c r="A38" s="157" t="s">
        <v>1022</v>
      </c>
      <c r="B38" s="165">
        <v>510000</v>
      </c>
      <c r="C38" s="157"/>
    </row>
    <row r="39" spans="1:3" ht="15">
      <c r="A39" s="157" t="s">
        <v>1023</v>
      </c>
      <c r="B39" s="165">
        <v>100000</v>
      </c>
      <c r="C39" s="157"/>
    </row>
    <row r="40" spans="1:3" ht="15">
      <c r="A40" s="157" t="s">
        <v>1024</v>
      </c>
      <c r="B40" s="165">
        <v>310000</v>
      </c>
      <c r="C40" s="157"/>
    </row>
    <row r="41" spans="1:3" ht="15">
      <c r="A41" s="157" t="s">
        <v>1114</v>
      </c>
      <c r="B41" s="165">
        <v>110000</v>
      </c>
      <c r="C41" s="157"/>
    </row>
    <row r="42" spans="1:3" ht="15">
      <c r="A42" s="157" t="s">
        <v>1115</v>
      </c>
      <c r="B42" s="165">
        <v>470000</v>
      </c>
      <c r="C42" s="157"/>
    </row>
    <row r="43" spans="1:3" ht="15">
      <c r="A43" s="157" t="s">
        <v>1116</v>
      </c>
      <c r="B43" s="165">
        <v>110000</v>
      </c>
      <c r="C43" s="157"/>
    </row>
    <row r="44" spans="1:3" ht="15">
      <c r="A44" s="157" t="s">
        <v>1025</v>
      </c>
      <c r="B44" s="165">
        <v>560000</v>
      </c>
      <c r="C44" s="157"/>
    </row>
    <row r="45" spans="1:3" ht="15">
      <c r="A45" s="157" t="s">
        <v>1026</v>
      </c>
      <c r="B45" s="165">
        <v>335000</v>
      </c>
      <c r="C45" s="157"/>
    </row>
    <row r="46" spans="1:3" ht="15">
      <c r="A46" s="157" t="s">
        <v>1027</v>
      </c>
      <c r="B46" s="165">
        <v>435000</v>
      </c>
      <c r="C46" s="157"/>
    </row>
    <row r="47" spans="1:3" ht="15">
      <c r="A47" s="157" t="s">
        <v>1028</v>
      </c>
      <c r="B47" s="165">
        <v>200000</v>
      </c>
      <c r="C47" s="157"/>
    </row>
    <row r="48" spans="1:3" ht="15">
      <c r="A48" s="157" t="s">
        <v>1029</v>
      </c>
      <c r="B48" s="165">
        <v>110000</v>
      </c>
      <c r="C48" s="157"/>
    </row>
    <row r="49" spans="1:3" ht="15">
      <c r="A49" s="157" t="s">
        <v>1030</v>
      </c>
      <c r="B49" s="165">
        <v>110000</v>
      </c>
      <c r="C49" s="157"/>
    </row>
    <row r="50" spans="1:3" ht="15">
      <c r="A50" s="157" t="s">
        <v>1031</v>
      </c>
      <c r="B50" s="165">
        <v>110000</v>
      </c>
      <c r="C50" s="157"/>
    </row>
    <row r="51" spans="1:3" ht="15">
      <c r="A51" s="157" t="s">
        <v>1032</v>
      </c>
      <c r="B51" s="165">
        <v>435000</v>
      </c>
      <c r="C51" s="157"/>
    </row>
    <row r="52" spans="1:3" ht="15">
      <c r="A52" s="157" t="s">
        <v>1033</v>
      </c>
      <c r="B52" s="165">
        <v>450000</v>
      </c>
      <c r="C52" s="157"/>
    </row>
    <row r="53" spans="1:3" ht="15">
      <c r="A53" s="157" t="s">
        <v>1034</v>
      </c>
      <c r="B53" s="165">
        <v>200000</v>
      </c>
      <c r="C53" s="157"/>
    </row>
    <row r="54" spans="1:3" ht="15">
      <c r="A54" s="157" t="s">
        <v>1035</v>
      </c>
      <c r="B54" s="165">
        <v>235000</v>
      </c>
      <c r="C54" s="157"/>
    </row>
    <row r="55" spans="1:3" ht="15">
      <c r="A55" s="157" t="s">
        <v>1117</v>
      </c>
      <c r="B55" s="165">
        <v>485000</v>
      </c>
      <c r="C55" s="157"/>
    </row>
    <row r="56" spans="1:3" ht="15">
      <c r="A56" s="157" t="s">
        <v>1036</v>
      </c>
      <c r="B56" s="165">
        <v>250000</v>
      </c>
      <c r="C56" s="157"/>
    </row>
    <row r="57" spans="1:3" ht="15">
      <c r="A57" s="157" t="s">
        <v>1037</v>
      </c>
      <c r="B57" s="165">
        <v>110000</v>
      </c>
      <c r="C57" s="157"/>
    </row>
    <row r="58" spans="1:3" ht="15">
      <c r="A58" s="157" t="s">
        <v>1038</v>
      </c>
      <c r="B58" s="165">
        <v>110000</v>
      </c>
      <c r="C58" s="157"/>
    </row>
    <row r="59" spans="1:3" ht="15">
      <c r="A59" s="157" t="s">
        <v>1039</v>
      </c>
      <c r="B59" s="165">
        <v>270000</v>
      </c>
      <c r="C59" s="157"/>
    </row>
    <row r="60" spans="1:3" ht="15">
      <c r="A60" s="157" t="s">
        <v>1040</v>
      </c>
      <c r="B60" s="165">
        <v>110000</v>
      </c>
      <c r="C60" s="157"/>
    </row>
    <row r="61" spans="1:3" ht="15">
      <c r="A61" s="157" t="s">
        <v>1041</v>
      </c>
      <c r="B61" s="165">
        <v>400000</v>
      </c>
      <c r="C61" s="157"/>
    </row>
    <row r="62" spans="1:3" ht="15">
      <c r="A62" s="157" t="s">
        <v>1042</v>
      </c>
      <c r="B62" s="165">
        <v>84525</v>
      </c>
      <c r="C62" s="157"/>
    </row>
    <row r="63" spans="1:3" ht="15">
      <c r="A63" s="157" t="s">
        <v>1043</v>
      </c>
      <c r="B63" s="165">
        <v>550000</v>
      </c>
      <c r="C63" s="157"/>
    </row>
    <row r="64" spans="1:3" ht="15">
      <c r="A64" s="157" t="s">
        <v>1118</v>
      </c>
      <c r="B64" s="165">
        <v>300000</v>
      </c>
      <c r="C64" s="157"/>
    </row>
    <row r="65" spans="1:3" ht="15">
      <c r="A65" s="157" t="s">
        <v>1568</v>
      </c>
      <c r="B65" s="165">
        <v>430000</v>
      </c>
      <c r="C65" s="157"/>
    </row>
    <row r="66" spans="1:3" ht="15">
      <c r="A66" s="157" t="s">
        <v>1044</v>
      </c>
      <c r="B66" s="165">
        <v>210000</v>
      </c>
      <c r="C66" s="157"/>
    </row>
    <row r="67" spans="1:3" ht="15">
      <c r="A67" s="157" t="s">
        <v>1045</v>
      </c>
      <c r="B67" s="165">
        <v>182485</v>
      </c>
      <c r="C67" s="157"/>
    </row>
    <row r="68" spans="1:3" ht="15">
      <c r="A68" s="157" t="s">
        <v>1046</v>
      </c>
      <c r="B68" s="165">
        <v>250000</v>
      </c>
      <c r="C68" s="157"/>
    </row>
    <row r="69" spans="1:3" ht="15">
      <c r="A69" s="157" t="s">
        <v>1047</v>
      </c>
      <c r="B69" s="165">
        <v>100000</v>
      </c>
      <c r="C69" s="157"/>
    </row>
    <row r="70" spans="1:3" ht="15">
      <c r="A70" s="157" t="s">
        <v>1048</v>
      </c>
      <c r="B70" s="165">
        <v>535000</v>
      </c>
      <c r="C70" s="157"/>
    </row>
    <row r="71" spans="1:3" ht="15">
      <c r="A71" s="157" t="s">
        <v>1049</v>
      </c>
      <c r="B71" s="165">
        <v>110000</v>
      </c>
      <c r="C71" s="157"/>
    </row>
    <row r="72" spans="1:3" ht="15">
      <c r="A72" s="157" t="s">
        <v>1050</v>
      </c>
      <c r="B72" s="165">
        <v>100000</v>
      </c>
      <c r="C72" s="157"/>
    </row>
    <row r="73" spans="1:3" ht="15">
      <c r="A73" s="157" t="s">
        <v>1051</v>
      </c>
      <c r="B73" s="165">
        <v>110000</v>
      </c>
      <c r="C73" s="157"/>
    </row>
    <row r="74" spans="1:3" ht="15">
      <c r="A74" s="157" t="s">
        <v>1052</v>
      </c>
      <c r="B74" s="165">
        <v>110000</v>
      </c>
      <c r="C74" s="157"/>
    </row>
    <row r="75" spans="1:3" ht="15">
      <c r="A75" s="157" t="s">
        <v>1053</v>
      </c>
      <c r="B75" s="165">
        <v>100000</v>
      </c>
      <c r="C75" s="157"/>
    </row>
    <row r="76" spans="1:3" ht="15">
      <c r="A76" s="157" t="s">
        <v>1054</v>
      </c>
      <c r="B76" s="165">
        <v>510000</v>
      </c>
      <c r="C76" s="157"/>
    </row>
    <row r="77" spans="1:3" ht="15">
      <c r="A77" s="157" t="s">
        <v>1055</v>
      </c>
      <c r="B77" s="165">
        <v>400000</v>
      </c>
      <c r="C77" s="157"/>
    </row>
    <row r="78" spans="1:3" ht="15">
      <c r="A78" s="157" t="s">
        <v>1056</v>
      </c>
      <c r="B78" s="165">
        <v>200000</v>
      </c>
      <c r="C78" s="157"/>
    </row>
    <row r="79" spans="1:3" ht="15">
      <c r="A79" s="157" t="s">
        <v>1057</v>
      </c>
      <c r="B79" s="165">
        <v>235000</v>
      </c>
      <c r="C79" s="157"/>
    </row>
    <row r="80" spans="1:3" ht="15">
      <c r="A80" s="157" t="s">
        <v>1058</v>
      </c>
      <c r="B80" s="165">
        <v>250000</v>
      </c>
      <c r="C80" s="157"/>
    </row>
    <row r="81" spans="1:3" ht="15">
      <c r="A81" s="157" t="s">
        <v>1059</v>
      </c>
      <c r="B81" s="165">
        <v>175000</v>
      </c>
      <c r="C81" s="157"/>
    </row>
    <row r="82" spans="1:3" ht="15">
      <c r="A82" s="157" t="s">
        <v>1060</v>
      </c>
      <c r="B82" s="165">
        <v>375000</v>
      </c>
      <c r="C82" s="157"/>
    </row>
    <row r="83" spans="1:3" ht="15">
      <c r="A83" s="157" t="s">
        <v>1061</v>
      </c>
      <c r="B83" s="165">
        <v>100000</v>
      </c>
      <c r="C83" s="157"/>
    </row>
    <row r="84" spans="1:3" ht="15">
      <c r="A84" s="157" t="s">
        <v>1062</v>
      </c>
      <c r="B84" s="165">
        <v>110000</v>
      </c>
      <c r="C84" s="157"/>
    </row>
    <row r="85" spans="1:3" ht="15">
      <c r="A85" s="157" t="s">
        <v>1063</v>
      </c>
      <c r="B85" s="165">
        <v>110000</v>
      </c>
      <c r="C85" s="157"/>
    </row>
    <row r="86" spans="1:3" ht="15">
      <c r="A86" s="157" t="s">
        <v>1064</v>
      </c>
      <c r="B86" s="165">
        <v>250000</v>
      </c>
      <c r="C86" s="157"/>
    </row>
    <row r="87" spans="1:3" ht="15">
      <c r="A87" s="157" t="s">
        <v>1065</v>
      </c>
      <c r="B87" s="165">
        <v>610000</v>
      </c>
      <c r="C87" s="157"/>
    </row>
    <row r="88" spans="1:3" ht="15">
      <c r="A88" s="157" t="s">
        <v>1066</v>
      </c>
      <c r="B88" s="165">
        <v>200000</v>
      </c>
      <c r="C88" s="157"/>
    </row>
    <row r="89" spans="1:3" ht="15">
      <c r="A89" s="157" t="s">
        <v>1067</v>
      </c>
      <c r="B89" s="165">
        <v>100000</v>
      </c>
      <c r="C89" s="157"/>
    </row>
    <row r="90" spans="1:3" ht="15">
      <c r="A90" s="157" t="s">
        <v>1258</v>
      </c>
      <c r="B90" s="165">
        <v>110000</v>
      </c>
      <c r="C90" s="157"/>
    </row>
    <row r="91" spans="1:3" ht="15">
      <c r="A91" s="157" t="s">
        <v>1068</v>
      </c>
      <c r="B91" s="165">
        <v>610000</v>
      </c>
      <c r="C91" s="157"/>
    </row>
    <row r="92" spans="1:3" ht="15">
      <c r="A92" s="157" t="s">
        <v>1069</v>
      </c>
      <c r="B92" s="165">
        <v>110000</v>
      </c>
      <c r="C92" s="157"/>
    </row>
    <row r="93" spans="1:3" ht="15">
      <c r="A93" s="157" t="s">
        <v>1070</v>
      </c>
      <c r="B93" s="165">
        <v>250000</v>
      </c>
      <c r="C93" s="157"/>
    </row>
    <row r="94" spans="1:3" ht="15">
      <c r="A94" s="157" t="s">
        <v>1071</v>
      </c>
      <c r="B94" s="165">
        <v>335000</v>
      </c>
      <c r="C94" s="157"/>
    </row>
    <row r="95" spans="1:3" ht="15">
      <c r="A95" s="157" t="s">
        <v>1072</v>
      </c>
      <c r="B95" s="165">
        <v>200000</v>
      </c>
      <c r="C95" s="157"/>
    </row>
    <row r="96" spans="1:3" ht="15">
      <c r="A96" s="157" t="s">
        <v>1073</v>
      </c>
      <c r="B96" s="165">
        <v>255000</v>
      </c>
      <c r="C96" s="157"/>
    </row>
    <row r="97" spans="1:3" ht="15">
      <c r="A97" s="157" t="s">
        <v>1074</v>
      </c>
      <c r="B97" s="165">
        <v>335000</v>
      </c>
      <c r="C97" s="157"/>
    </row>
    <row r="98" spans="1:3" ht="15">
      <c r="A98" s="157" t="s">
        <v>1569</v>
      </c>
      <c r="B98" s="165">
        <v>200000</v>
      </c>
      <c r="C98" s="157"/>
    </row>
    <row r="99" spans="1:3" ht="15">
      <c r="A99" s="157" t="s">
        <v>1075</v>
      </c>
      <c r="B99" s="165">
        <v>225000</v>
      </c>
      <c r="C99" s="157"/>
    </row>
    <row r="100" spans="1:3" ht="15">
      <c r="A100" s="157" t="s">
        <v>1076</v>
      </c>
      <c r="B100" s="165">
        <v>150000</v>
      </c>
      <c r="C100" s="157"/>
    </row>
    <row r="101" spans="1:3" ht="15">
      <c r="A101" s="157" t="s">
        <v>1119</v>
      </c>
      <c r="B101" s="165">
        <v>510000</v>
      </c>
      <c r="C101" s="157"/>
    </row>
    <row r="102" spans="1:3" ht="15">
      <c r="A102" s="157" t="s">
        <v>1077</v>
      </c>
      <c r="B102" s="165">
        <v>410000</v>
      </c>
      <c r="C102" s="157"/>
    </row>
    <row r="103" spans="1:3" ht="15">
      <c r="A103" s="157" t="s">
        <v>1078</v>
      </c>
      <c r="B103" s="165">
        <v>100000</v>
      </c>
      <c r="C103" s="157"/>
    </row>
    <row r="104" spans="1:3" ht="15">
      <c r="A104" s="157" t="s">
        <v>1079</v>
      </c>
      <c r="B104" s="165">
        <v>250000</v>
      </c>
      <c r="C104" s="157"/>
    </row>
    <row r="105" spans="1:3" ht="15">
      <c r="A105" s="157" t="s">
        <v>1080</v>
      </c>
      <c r="B105" s="165">
        <v>110000</v>
      </c>
      <c r="C105" s="157"/>
    </row>
    <row r="106" spans="1:3" ht="15">
      <c r="A106" s="157" t="s">
        <v>1081</v>
      </c>
      <c r="B106" s="165">
        <v>410000</v>
      </c>
      <c r="C106" s="157"/>
    </row>
    <row r="107" spans="1:3" ht="15">
      <c r="A107" s="157" t="s">
        <v>1082</v>
      </c>
      <c r="B107" s="165">
        <v>110000</v>
      </c>
      <c r="C107" s="157"/>
    </row>
    <row r="108" spans="1:3" ht="15">
      <c r="A108" s="157" t="s">
        <v>1259</v>
      </c>
      <c r="B108" s="165">
        <v>110000</v>
      </c>
      <c r="C108" s="157"/>
    </row>
    <row r="109" spans="1:3" ht="15">
      <c r="A109" s="157" t="s">
        <v>1083</v>
      </c>
      <c r="B109" s="165">
        <v>510000</v>
      </c>
      <c r="C109" s="157"/>
    </row>
    <row r="110" spans="1:3" ht="15">
      <c r="A110" s="157" t="s">
        <v>1084</v>
      </c>
      <c r="B110" s="165">
        <v>325000</v>
      </c>
      <c r="C110" s="157"/>
    </row>
    <row r="111" spans="1:3" ht="15">
      <c r="A111" s="157" t="s">
        <v>1085</v>
      </c>
      <c r="B111" s="165">
        <v>500000</v>
      </c>
      <c r="C111" s="157"/>
    </row>
    <row r="112" spans="1:3" ht="15">
      <c r="A112" s="157" t="s">
        <v>1086</v>
      </c>
      <c r="B112" s="165">
        <v>395000</v>
      </c>
      <c r="C112" s="157"/>
    </row>
    <row r="113" spans="1:3" ht="15">
      <c r="A113" s="157" t="s">
        <v>1087</v>
      </c>
      <c r="B113" s="165">
        <v>410000</v>
      </c>
      <c r="C113" s="157"/>
    </row>
    <row r="114" spans="1:3" ht="15">
      <c r="A114" s="157" t="s">
        <v>1088</v>
      </c>
      <c r="B114" s="165">
        <v>385000</v>
      </c>
      <c r="C114" s="157"/>
    </row>
    <row r="115" spans="1:3" ht="15">
      <c r="A115" s="157" t="s">
        <v>1120</v>
      </c>
      <c r="B115" s="165">
        <v>110000</v>
      </c>
      <c r="C115" s="157"/>
    </row>
    <row r="116" spans="1:3" ht="15">
      <c r="A116" s="157" t="s">
        <v>1089</v>
      </c>
      <c r="B116" s="165">
        <v>110000</v>
      </c>
      <c r="C116" s="157"/>
    </row>
    <row r="117" spans="1:3" ht="15">
      <c r="A117" s="157" t="s">
        <v>1090</v>
      </c>
      <c r="B117" s="165">
        <v>510000</v>
      </c>
      <c r="C117" s="157"/>
    </row>
    <row r="118" spans="1:3" ht="15">
      <c r="A118" s="157" t="s">
        <v>1091</v>
      </c>
      <c r="B118" s="165">
        <v>465000</v>
      </c>
      <c r="C118" s="157"/>
    </row>
    <row r="119" spans="1:3" ht="15">
      <c r="A119" s="157" t="s">
        <v>1092</v>
      </c>
      <c r="B119" s="165">
        <v>250000</v>
      </c>
      <c r="C119" s="157"/>
    </row>
    <row r="120" spans="1:3" ht="15">
      <c r="A120" s="157" t="s">
        <v>1093</v>
      </c>
      <c r="B120" s="165">
        <v>460000</v>
      </c>
      <c r="C120" s="157"/>
    </row>
    <row r="121" spans="1:3" ht="15">
      <c r="A121" s="157" t="s">
        <v>1094</v>
      </c>
      <c r="B121" s="165">
        <v>110000</v>
      </c>
      <c r="C121" s="157"/>
    </row>
    <row r="122" spans="1:3" ht="15">
      <c r="A122" s="157" t="s">
        <v>1095</v>
      </c>
      <c r="B122" s="165">
        <v>350000</v>
      </c>
      <c r="C122" s="157"/>
    </row>
    <row r="123" spans="1:3" ht="15">
      <c r="A123" s="157" t="s">
        <v>1096</v>
      </c>
      <c r="B123" s="165">
        <v>110000</v>
      </c>
      <c r="C123" s="157"/>
    </row>
    <row r="124" spans="1:3" ht="15">
      <c r="A124" s="157" t="s">
        <v>1097</v>
      </c>
      <c r="B124" s="165">
        <v>200000</v>
      </c>
      <c r="C124" s="157"/>
    </row>
    <row r="125" spans="1:3" ht="15">
      <c r="A125" s="157" t="s">
        <v>1098</v>
      </c>
      <c r="B125" s="165">
        <v>335000</v>
      </c>
      <c r="C125" s="157"/>
    </row>
    <row r="126" spans="1:3" ht="15">
      <c r="A126" s="157" t="s">
        <v>1099</v>
      </c>
      <c r="B126" s="165">
        <v>260000</v>
      </c>
      <c r="C126" s="157"/>
    </row>
    <row r="127" spans="1:3" ht="15">
      <c r="A127" s="157" t="s">
        <v>1100</v>
      </c>
      <c r="B127" s="165">
        <v>110000</v>
      </c>
      <c r="C127" s="157"/>
    </row>
    <row r="128" spans="1:3" ht="15">
      <c r="A128" s="157" t="s">
        <v>1101</v>
      </c>
      <c r="B128" s="165">
        <v>260000</v>
      </c>
      <c r="C128" s="157"/>
    </row>
    <row r="129" spans="1:3" ht="15">
      <c r="A129" s="157" t="s">
        <v>1102</v>
      </c>
      <c r="B129" s="165">
        <v>270000</v>
      </c>
      <c r="C129" s="157"/>
    </row>
    <row r="130" spans="1:3" ht="15">
      <c r="A130" s="157" t="s">
        <v>1103</v>
      </c>
      <c r="B130" s="165">
        <v>110000</v>
      </c>
      <c r="C130" s="157"/>
    </row>
    <row r="131" spans="1:3" ht="15">
      <c r="A131" s="157" t="s">
        <v>1104</v>
      </c>
      <c r="B131" s="165">
        <v>270000</v>
      </c>
      <c r="C131" s="157"/>
    </row>
    <row r="132" spans="1:3" ht="15">
      <c r="A132" s="157" t="s">
        <v>1105</v>
      </c>
      <c r="B132" s="165">
        <v>200000</v>
      </c>
      <c r="C132" s="157"/>
    </row>
    <row r="133" spans="1:3" ht="15">
      <c r="A133" s="157" t="s">
        <v>1106</v>
      </c>
      <c r="B133" s="165">
        <v>335000</v>
      </c>
      <c r="C133" s="157"/>
    </row>
    <row r="134" spans="1:3" ht="15">
      <c r="A134" s="157" t="s">
        <v>1107</v>
      </c>
      <c r="B134" s="165">
        <v>175000</v>
      </c>
      <c r="C134" s="157"/>
    </row>
    <row r="135" spans="1:3" ht="15">
      <c r="A135" s="157" t="s">
        <v>1108</v>
      </c>
      <c r="B135" s="165">
        <v>200000</v>
      </c>
      <c r="C135" s="157"/>
    </row>
    <row r="136" spans="1:3" ht="15">
      <c r="A136" s="157" t="s">
        <v>1109</v>
      </c>
      <c r="B136" s="165">
        <v>350000</v>
      </c>
      <c r="C136" s="157"/>
    </row>
    <row r="137" spans="1:3" ht="15">
      <c r="A137" s="157" t="s">
        <v>1110</v>
      </c>
      <c r="B137" s="165">
        <v>270000</v>
      </c>
      <c r="C137" s="157"/>
    </row>
    <row r="138" spans="1:3" ht="15">
      <c r="A138" s="157" t="s">
        <v>1111</v>
      </c>
      <c r="B138" s="165">
        <v>270000</v>
      </c>
      <c r="C138" s="157"/>
    </row>
    <row r="139" spans="1:3" ht="15">
      <c r="A139" s="157" t="s">
        <v>1112</v>
      </c>
      <c r="B139" s="165">
        <v>535000</v>
      </c>
      <c r="C139" s="157"/>
    </row>
    <row r="140" spans="1:3" ht="15">
      <c r="A140" s="157"/>
      <c r="B140" s="165"/>
      <c r="C140" s="157"/>
    </row>
    <row r="141" spans="1:3" ht="15">
      <c r="A141" s="164" t="s">
        <v>1261</v>
      </c>
      <c r="B141" s="167">
        <f>SUM(B4:B139)</f>
        <v>34997658</v>
      </c>
      <c r="C141" s="157"/>
    </row>
  </sheetData>
  <sheetProtection/>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1:B30"/>
  <sheetViews>
    <sheetView workbookViewId="0" topLeftCell="A1">
      <selection activeCell="A18" sqref="A18"/>
    </sheetView>
  </sheetViews>
  <sheetFormatPr defaultColWidth="11.00390625" defaultRowHeight="15.75"/>
  <cols>
    <col min="1" max="1" width="40.875" style="0" customWidth="1"/>
    <col min="2" max="2" width="15.00390625" style="0" customWidth="1"/>
  </cols>
  <sheetData>
    <row r="1" ht="15">
      <c r="A1" s="164" t="s">
        <v>1500</v>
      </c>
    </row>
    <row r="3" spans="1:2" ht="15">
      <c r="A3" s="1" t="s">
        <v>82</v>
      </c>
      <c r="B3" s="1" t="s">
        <v>1262</v>
      </c>
    </row>
    <row r="4" spans="1:2" ht="15">
      <c r="A4" t="s">
        <v>1148</v>
      </c>
      <c r="B4" s="2">
        <v>125000</v>
      </c>
    </row>
    <row r="5" spans="1:2" ht="15">
      <c r="A5" t="s">
        <v>1149</v>
      </c>
      <c r="B5" s="2">
        <v>250000</v>
      </c>
    </row>
    <row r="6" spans="1:2" ht="15">
      <c r="A6" t="s">
        <v>1150</v>
      </c>
      <c r="B6" s="2">
        <v>250000</v>
      </c>
    </row>
    <row r="7" spans="1:2" ht="15">
      <c r="A7" t="s">
        <v>1151</v>
      </c>
      <c r="B7" s="2">
        <v>375000</v>
      </c>
    </row>
    <row r="8" spans="1:2" ht="15">
      <c r="A8" t="s">
        <v>1159</v>
      </c>
      <c r="B8" s="2">
        <v>300000</v>
      </c>
    </row>
    <row r="9" spans="1:2" ht="15">
      <c r="A9" t="s">
        <v>1152</v>
      </c>
      <c r="B9" s="2">
        <v>250000</v>
      </c>
    </row>
    <row r="10" spans="1:2" ht="15">
      <c r="A10" t="s">
        <v>1153</v>
      </c>
      <c r="B10" s="2">
        <v>375000</v>
      </c>
    </row>
    <row r="11" spans="1:2" ht="15">
      <c r="A11" t="s">
        <v>1154</v>
      </c>
      <c r="B11" s="2">
        <v>250000</v>
      </c>
    </row>
    <row r="12" spans="1:2" ht="15">
      <c r="A12" t="s">
        <v>1155</v>
      </c>
      <c r="B12" s="2">
        <v>250000</v>
      </c>
    </row>
    <row r="13" spans="1:2" ht="15">
      <c r="A13" t="s">
        <v>1156</v>
      </c>
      <c r="B13" s="2">
        <v>125000</v>
      </c>
    </row>
    <row r="14" spans="1:2" ht="15">
      <c r="A14" t="s">
        <v>1157</v>
      </c>
      <c r="B14" s="2">
        <v>125000</v>
      </c>
    </row>
    <row r="15" spans="1:2" ht="15">
      <c r="A15" t="s">
        <v>1158</v>
      </c>
      <c r="B15" s="2">
        <v>375000</v>
      </c>
    </row>
    <row r="16" ht="15">
      <c r="B16" s="2"/>
    </row>
    <row r="17" spans="1:2" ht="15">
      <c r="A17" s="1" t="s">
        <v>1261</v>
      </c>
      <c r="B17" s="154">
        <f>SUM(B4:B15)</f>
        <v>3050000</v>
      </c>
    </row>
    <row r="18" ht="15">
      <c r="B18" s="2"/>
    </row>
    <row r="19" ht="15">
      <c r="B19" s="2"/>
    </row>
    <row r="20" ht="15">
      <c r="B20" s="2"/>
    </row>
    <row r="21" ht="15">
      <c r="B21" s="2"/>
    </row>
    <row r="22" ht="15">
      <c r="B22" s="2"/>
    </row>
    <row r="23" ht="15">
      <c r="B23" s="2"/>
    </row>
    <row r="24" ht="15">
      <c r="B24" s="2"/>
    </row>
    <row r="25" ht="15">
      <c r="B25" s="2"/>
    </row>
    <row r="26" ht="15">
      <c r="B26" s="2"/>
    </row>
    <row r="27" ht="15">
      <c r="B27" s="2"/>
    </row>
    <row r="28" ht="15">
      <c r="B28" s="2"/>
    </row>
    <row r="29" ht="15">
      <c r="B29" s="2"/>
    </row>
    <row r="30" ht="15">
      <c r="B30" s="2"/>
    </row>
  </sheetData>
  <sheetProtection/>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A1:B43"/>
  <sheetViews>
    <sheetView workbookViewId="0" topLeftCell="A1">
      <selection activeCell="A8" sqref="A8"/>
    </sheetView>
  </sheetViews>
  <sheetFormatPr defaultColWidth="11.00390625" defaultRowHeight="15.75"/>
  <cols>
    <col min="1" max="1" width="41.375" style="0" customWidth="1"/>
    <col min="2" max="2" width="21.00390625" style="0" customWidth="1"/>
  </cols>
  <sheetData>
    <row r="1" ht="15">
      <c r="A1" s="1" t="s">
        <v>1500</v>
      </c>
    </row>
    <row r="3" spans="1:2" ht="15">
      <c r="A3" s="1" t="s">
        <v>38</v>
      </c>
      <c r="B3" s="1" t="s">
        <v>1263</v>
      </c>
    </row>
    <row r="4" spans="1:2" ht="15">
      <c r="A4" t="s">
        <v>1160</v>
      </c>
      <c r="B4" s="2">
        <v>57000</v>
      </c>
    </row>
    <row r="5" spans="1:2" ht="15">
      <c r="A5" t="s">
        <v>1161</v>
      </c>
      <c r="B5" s="2">
        <v>287500</v>
      </c>
    </row>
    <row r="6" spans="1:2" ht="15">
      <c r="A6" t="s">
        <v>1162</v>
      </c>
      <c r="B6" s="2">
        <v>300000</v>
      </c>
    </row>
    <row r="7" spans="1:2" ht="15">
      <c r="A7" t="s">
        <v>1163</v>
      </c>
      <c r="B7" s="2">
        <v>55000</v>
      </c>
    </row>
    <row r="8" spans="1:2" ht="15">
      <c r="A8" t="s">
        <v>1164</v>
      </c>
      <c r="B8" s="2">
        <v>650000</v>
      </c>
    </row>
    <row r="9" spans="1:2" ht="15">
      <c r="A9" t="s">
        <v>1165</v>
      </c>
      <c r="B9" s="2">
        <v>650000</v>
      </c>
    </row>
    <row r="10" spans="1:2" ht="15">
      <c r="A10" t="s">
        <v>1166</v>
      </c>
      <c r="B10" s="2">
        <v>254678</v>
      </c>
    </row>
    <row r="11" spans="1:2" ht="15">
      <c r="A11" t="s">
        <v>1167</v>
      </c>
      <c r="B11" s="2">
        <v>385000</v>
      </c>
    </row>
    <row r="12" spans="1:2" ht="15">
      <c r="A12" t="s">
        <v>1168</v>
      </c>
      <c r="B12" s="2">
        <v>35840</v>
      </c>
    </row>
    <row r="13" spans="1:2" ht="15">
      <c r="A13" t="s">
        <v>1174</v>
      </c>
      <c r="B13" s="2">
        <v>587385.33</v>
      </c>
    </row>
    <row r="14" spans="1:2" ht="15">
      <c r="A14" t="s">
        <v>1175</v>
      </c>
      <c r="B14" s="2">
        <v>575000</v>
      </c>
    </row>
    <row r="15" spans="1:2" ht="15">
      <c r="A15" t="s">
        <v>1169</v>
      </c>
      <c r="B15" s="2">
        <v>650000</v>
      </c>
    </row>
    <row r="16" spans="1:2" ht="15">
      <c r="A16" t="s">
        <v>1170</v>
      </c>
      <c r="B16" s="2">
        <v>55000</v>
      </c>
    </row>
    <row r="17" spans="1:2" ht="15">
      <c r="A17" t="s">
        <v>3</v>
      </c>
      <c r="B17" s="2">
        <v>59250</v>
      </c>
    </row>
    <row r="18" spans="1:2" ht="15">
      <c r="A18" t="s">
        <v>4</v>
      </c>
      <c r="B18" s="2">
        <v>55000</v>
      </c>
    </row>
    <row r="19" spans="1:2" ht="15">
      <c r="A19" t="s">
        <v>1171</v>
      </c>
      <c r="B19" s="2">
        <v>498000</v>
      </c>
    </row>
    <row r="20" spans="1:2" ht="15">
      <c r="A20" t="s">
        <v>1172</v>
      </c>
      <c r="B20" s="2">
        <v>600000</v>
      </c>
    </row>
    <row r="21" spans="1:2" ht="15">
      <c r="A21" t="s">
        <v>1176</v>
      </c>
      <c r="B21" s="2">
        <v>350000</v>
      </c>
    </row>
    <row r="22" spans="1:2" ht="15">
      <c r="A22" t="s">
        <v>1173</v>
      </c>
      <c r="B22" s="2">
        <v>55000</v>
      </c>
    </row>
    <row r="23" ht="15">
      <c r="B23" s="2"/>
    </row>
    <row r="24" spans="1:2" ht="15">
      <c r="A24" s="1" t="s">
        <v>1261</v>
      </c>
      <c r="B24" s="154">
        <f>SUM(B4:B22)</f>
        <v>6159653.33</v>
      </c>
    </row>
    <row r="25" ht="15">
      <c r="B25" s="2"/>
    </row>
    <row r="26" ht="15">
      <c r="B26" s="2"/>
    </row>
    <row r="27" ht="15">
      <c r="B27" s="2"/>
    </row>
    <row r="28" ht="15">
      <c r="B28" s="2"/>
    </row>
    <row r="29" ht="15">
      <c r="B29" s="2"/>
    </row>
    <row r="30" ht="15">
      <c r="B30" s="2"/>
    </row>
    <row r="31" ht="15">
      <c r="B31" s="2"/>
    </row>
    <row r="32" ht="15">
      <c r="B32" s="2"/>
    </row>
    <row r="33" ht="15">
      <c r="B33" s="2"/>
    </row>
    <row r="34" ht="15">
      <c r="B34" s="2"/>
    </row>
    <row r="35" ht="15">
      <c r="B35" s="2"/>
    </row>
    <row r="36" ht="15">
      <c r="B36" s="2"/>
    </row>
    <row r="37" ht="15">
      <c r="B37" s="2"/>
    </row>
    <row r="38" ht="15">
      <c r="B38" s="2"/>
    </row>
    <row r="39" ht="15">
      <c r="B39" s="2"/>
    </row>
    <row r="40" ht="15">
      <c r="B40" s="2"/>
    </row>
    <row r="41" ht="15">
      <c r="B41" s="2"/>
    </row>
    <row r="42" ht="15">
      <c r="B42" s="2"/>
    </row>
    <row r="43" ht="15">
      <c r="B43" s="2"/>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Jonas Persson</dc:creator>
  <cp:keywords/>
  <dc:description/>
  <cp:lastModifiedBy>Jonas Persson</cp:lastModifiedBy>
  <dcterms:created xsi:type="dcterms:W3CDTF">2015-05-26T13:50:00Z</dcterms:created>
  <dcterms:modified xsi:type="dcterms:W3CDTF">2015-10-21T14:21:24Z</dcterms:modified>
  <cp:category/>
  <cp:version/>
  <cp:contentType/>
  <cp:contentStatus/>
</cp:coreProperties>
</file>